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d.docs.live.net/84a91eaa0812db9f/RM/xsys apr2021/business documents/sales and rep documents/Distrib Contracts/"/>
    </mc:Choice>
  </mc:AlternateContent>
  <xr:revisionPtr revIDLastSave="11" documentId="8_{75B8392C-BBCC-436B-BA52-3997071BAA97}" xr6:coauthVersionLast="47" xr6:coauthVersionMax="47" xr10:uidLastSave="{03133CD2-42FE-44AB-ACD5-24104B31813F}"/>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420" firstSheet="2"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s="1"/>
  <c r="D4" i="6" s="1"/>
  <c r="B5" i="6"/>
  <c r="G5" i="6"/>
  <c r="H5" i="6"/>
  <c r="F6" i="6"/>
  <c r="B6" i="6"/>
  <c r="G6" i="6"/>
  <c r="H6" i="6"/>
  <c r="B7" i="6"/>
  <c r="G7" i="6" s="1"/>
  <c r="H7" i="6" s="1"/>
  <c r="D7" i="6" s="1"/>
  <c r="B8" i="6"/>
  <c r="G8" i="6"/>
  <c r="H8" i="6"/>
  <c r="B9" i="6"/>
  <c r="G9" i="6" s="1"/>
  <c r="H9" i="6" s="1"/>
  <c r="B10" i="6"/>
  <c r="G10" i="6"/>
  <c r="H10" i="6" s="1"/>
  <c r="D10" i="6" s="1"/>
  <c r="B11" i="6"/>
  <c r="G11" i="6"/>
  <c r="H11" i="6" s="1"/>
  <c r="D11" i="6" s="1"/>
  <c r="B12" i="6"/>
  <c r="G12" i="6"/>
  <c r="H12" i="6"/>
  <c r="H13" i="6"/>
  <c r="B14" i="6"/>
  <c r="G14" i="6"/>
  <c r="H14" i="6" s="1"/>
  <c r="B15" i="6"/>
  <c r="G15" i="6" s="1"/>
  <c r="H15" i="6" s="1"/>
  <c r="B16" i="6"/>
  <c r="G16" i="6" s="1"/>
  <c r="H16" i="6" s="1"/>
  <c r="B17" i="6"/>
  <c r="F22" i="6" s="1"/>
  <c r="F19" i="6"/>
  <c r="B19" i="6"/>
  <c r="F24" i="6" s="1"/>
  <c r="B20" i="6"/>
  <c r="G20" i="6" s="1"/>
  <c r="B21" i="6"/>
  <c r="B26" i="6" s="1"/>
  <c r="G26" i="6" s="1"/>
  <c r="B22" i="6"/>
  <c r="G22" i="6" s="1"/>
  <c r="B24" i="6"/>
  <c r="G24" i="6" s="1"/>
  <c r="F25" i="6"/>
  <c r="F30" i="6" s="1"/>
  <c r="B27" i="6"/>
  <c r="G27" i="6" s="1"/>
  <c r="B29" i="6"/>
  <c r="G29" i="6" s="1"/>
  <c r="B34" i="6"/>
  <c r="G34" i="6" s="1"/>
  <c r="B36" i="6"/>
  <c r="G36" i="6" s="1"/>
  <c r="B39" i="6"/>
  <c r="G39" i="6" s="1"/>
  <c r="B40" i="6"/>
  <c r="G40" i="6" s="1"/>
  <c r="B44" i="6"/>
  <c r="G44" i="6" s="1"/>
  <c r="F45" i="6"/>
  <c r="B46" i="6"/>
  <c r="G46" i="6" s="1"/>
  <c r="B47" i="6"/>
  <c r="G47" i="6" s="1"/>
  <c r="B49" i="6"/>
  <c r="G49" i="6" s="1"/>
  <c r="B54" i="6"/>
  <c r="G54" i="6"/>
  <c r="B55" i="6"/>
  <c r="G55" i="6"/>
  <c r="B56" i="6"/>
  <c r="G56" i="6"/>
  <c r="B57" i="6"/>
  <c r="G57" i="6"/>
  <c r="B58" i="6"/>
  <c r="G58" i="6"/>
  <c r="B59" i="6"/>
  <c r="G59" i="6"/>
  <c r="B60" i="6"/>
  <c r="G60" i="6"/>
  <c r="B62" i="6"/>
  <c r="G62" i="6"/>
  <c r="B63" i="6"/>
  <c r="G63" i="6"/>
  <c r="F64"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F66" i="6"/>
  <c r="H66" i="6" s="1"/>
  <c r="D66" i="6" s="1"/>
  <c r="G66" i="6"/>
  <c r="G67" i="6"/>
  <c r="G68" i="6"/>
  <c r="C4" i="5"/>
  <c r="C2493" i="5"/>
  <c r="C2494" i="5"/>
  <c r="C2495" i="5"/>
  <c r="C2496" i="5"/>
  <c r="C2497" i="5"/>
  <c r="C2498" i="5"/>
  <c r="C2499" i="5"/>
  <c r="C2500" i="5"/>
  <c r="C2501" i="5"/>
  <c r="C2502" i="5"/>
  <c r="C2503" i="5"/>
  <c r="F69" i="6"/>
  <c r="C69" i="6" s="1"/>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X935" i="5" s="1"/>
  <c r="V936" i="5"/>
  <c r="E936" i="5"/>
  <c r="V937" i="5"/>
  <c r="E937" i="5"/>
  <c r="V938" i="5"/>
  <c r="E938" i="5"/>
  <c r="V939" i="5"/>
  <c r="E939" i="5"/>
  <c r="X939" i="5" s="1"/>
  <c r="V940" i="5"/>
  <c r="E940" i="5"/>
  <c r="V941" i="5"/>
  <c r="E941" i="5"/>
  <c r="V942" i="5"/>
  <c r="E942" i="5"/>
  <c r="V943" i="5"/>
  <c r="E943" i="5"/>
  <c r="X943" i="5" s="1"/>
  <c r="V944" i="5"/>
  <c r="E944" i="5"/>
  <c r="V945" i="5"/>
  <c r="E945" i="5"/>
  <c r="V946" i="5"/>
  <c r="E946" i="5"/>
  <c r="V947" i="5"/>
  <c r="E947" i="5"/>
  <c r="X947" i="5" s="1"/>
  <c r="V948" i="5"/>
  <c r="E948" i="5"/>
  <c r="V949" i="5"/>
  <c r="E949" i="5"/>
  <c r="V950" i="5"/>
  <c r="E950" i="5"/>
  <c r="V951" i="5"/>
  <c r="E951" i="5"/>
  <c r="X951" i="5" s="1"/>
  <c r="V952" i="5"/>
  <c r="E952" i="5"/>
  <c r="V953" i="5"/>
  <c r="E953" i="5"/>
  <c r="V954" i="5"/>
  <c r="E954" i="5"/>
  <c r="V955" i="5"/>
  <c r="E955" i="5"/>
  <c r="X955" i="5" s="1"/>
  <c r="V956" i="5"/>
  <c r="E956" i="5"/>
  <c r="V957" i="5"/>
  <c r="E957" i="5"/>
  <c r="V958" i="5"/>
  <c r="E958" i="5"/>
  <c r="V959" i="5"/>
  <c r="E959" i="5"/>
  <c r="X959" i="5" s="1"/>
  <c r="V960" i="5"/>
  <c r="E960" i="5"/>
  <c r="V961" i="5"/>
  <c r="E961" i="5"/>
  <c r="V962" i="5"/>
  <c r="E962" i="5"/>
  <c r="V963" i="5"/>
  <c r="E963" i="5"/>
  <c r="X963" i="5" s="1"/>
  <c r="V964" i="5"/>
  <c r="E964" i="5"/>
  <c r="V965" i="5"/>
  <c r="E965" i="5"/>
  <c r="V966" i="5"/>
  <c r="E966" i="5"/>
  <c r="V967" i="5"/>
  <c r="E967" i="5"/>
  <c r="X967" i="5" s="1"/>
  <c r="V968" i="5"/>
  <c r="E968" i="5"/>
  <c r="V969" i="5"/>
  <c r="E969" i="5"/>
  <c r="V970" i="5"/>
  <c r="E970" i="5"/>
  <c r="V971" i="5"/>
  <c r="E971" i="5"/>
  <c r="X971" i="5" s="1"/>
  <c r="V972" i="5"/>
  <c r="E972" i="5"/>
  <c r="V973" i="5"/>
  <c r="E973" i="5"/>
  <c r="V974" i="5"/>
  <c r="E974" i="5"/>
  <c r="V975" i="5"/>
  <c r="E975" i="5"/>
  <c r="X975" i="5" s="1"/>
  <c r="V976" i="5"/>
  <c r="E976" i="5"/>
  <c r="V977" i="5"/>
  <c r="E977" i="5"/>
  <c r="V978" i="5"/>
  <c r="E978" i="5"/>
  <c r="V979" i="5"/>
  <c r="E979" i="5"/>
  <c r="X979" i="5" s="1"/>
  <c r="V980" i="5"/>
  <c r="E980" i="5"/>
  <c r="V981" i="5"/>
  <c r="E981" i="5"/>
  <c r="V982" i="5"/>
  <c r="E982" i="5"/>
  <c r="V983" i="5"/>
  <c r="E983" i="5"/>
  <c r="X983" i="5" s="1"/>
  <c r="V984" i="5"/>
  <c r="E984" i="5"/>
  <c r="V985" i="5"/>
  <c r="E985" i="5"/>
  <c r="V986" i="5"/>
  <c r="E986" i="5"/>
  <c r="V987" i="5"/>
  <c r="E987" i="5"/>
  <c r="X987" i="5" s="1"/>
  <c r="V988" i="5"/>
  <c r="E988" i="5"/>
  <c r="V989" i="5"/>
  <c r="E989" i="5"/>
  <c r="V990" i="5"/>
  <c r="E990" i="5"/>
  <c r="V991" i="5"/>
  <c r="E991" i="5"/>
  <c r="X991" i="5" s="1"/>
  <c r="V992" i="5"/>
  <c r="E992" i="5"/>
  <c r="V993" i="5"/>
  <c r="E993" i="5"/>
  <c r="V994" i="5"/>
  <c r="E994" i="5"/>
  <c r="V995" i="5"/>
  <c r="E995" i="5"/>
  <c r="X995" i="5" s="1"/>
  <c r="V996" i="5"/>
  <c r="E996" i="5"/>
  <c r="V997" i="5"/>
  <c r="E997" i="5"/>
  <c r="V998" i="5"/>
  <c r="E998" i="5"/>
  <c r="V999" i="5"/>
  <c r="E999" i="5"/>
  <c r="X999" i="5" s="1"/>
  <c r="V1000" i="5"/>
  <c r="E1000" i="5"/>
  <c r="V1001" i="5"/>
  <c r="E1001" i="5"/>
  <c r="V1002" i="5"/>
  <c r="E1002" i="5"/>
  <c r="V1003" i="5"/>
  <c r="E1003" i="5"/>
  <c r="X1003" i="5" s="1"/>
  <c r="V1004" i="5"/>
  <c r="E1004" i="5"/>
  <c r="V1005" i="5"/>
  <c r="E1005" i="5"/>
  <c r="V1006" i="5"/>
  <c r="E1006" i="5"/>
  <c r="V1007" i="5"/>
  <c r="E1007" i="5"/>
  <c r="X1007" i="5" s="1"/>
  <c r="V1008" i="5"/>
  <c r="E1008" i="5"/>
  <c r="V1009" i="5"/>
  <c r="E1009" i="5"/>
  <c r="V1010" i="5"/>
  <c r="E1010" i="5"/>
  <c r="V1011" i="5"/>
  <c r="E1011" i="5"/>
  <c r="X1011" i="5" s="1"/>
  <c r="V1012" i="5"/>
  <c r="E1012" i="5"/>
  <c r="V1013" i="5"/>
  <c r="E1013" i="5"/>
  <c r="V1014" i="5"/>
  <c r="E1014" i="5"/>
  <c r="V1015" i="5"/>
  <c r="E1015" i="5"/>
  <c r="X1015" i="5" s="1"/>
  <c r="V1016" i="5"/>
  <c r="E1016" i="5"/>
  <c r="V1017" i="5"/>
  <c r="E1017" i="5"/>
  <c r="V1018" i="5"/>
  <c r="E1018" i="5"/>
  <c r="V1019" i="5"/>
  <c r="E1019" i="5"/>
  <c r="X1019" i="5" s="1"/>
  <c r="V1020" i="5"/>
  <c r="E1020" i="5"/>
  <c r="V1021" i="5"/>
  <c r="E1021" i="5"/>
  <c r="V1022" i="5"/>
  <c r="E1022" i="5"/>
  <c r="V1023" i="5"/>
  <c r="E1023" i="5"/>
  <c r="X1023" i="5" s="1"/>
  <c r="V1024" i="5"/>
  <c r="E1024" i="5"/>
  <c r="V1025" i="5"/>
  <c r="E1025" i="5"/>
  <c r="V1026" i="5"/>
  <c r="E1026" i="5"/>
  <c r="V1027" i="5"/>
  <c r="E1027" i="5"/>
  <c r="X1027" i="5" s="1"/>
  <c r="V1028" i="5"/>
  <c r="E1028" i="5"/>
  <c r="V1029" i="5"/>
  <c r="E1029" i="5"/>
  <c r="V1030" i="5"/>
  <c r="E1030" i="5"/>
  <c r="V1031" i="5"/>
  <c r="E1031" i="5"/>
  <c r="X1031" i="5" s="1"/>
  <c r="V1032" i="5"/>
  <c r="E1032" i="5"/>
  <c r="V1033" i="5"/>
  <c r="E1033" i="5"/>
  <c r="V1034" i="5"/>
  <c r="E1034" i="5"/>
  <c r="V1035" i="5"/>
  <c r="E1035" i="5"/>
  <c r="X1035" i="5" s="1"/>
  <c r="V1036" i="5"/>
  <c r="E1036" i="5"/>
  <c r="V1037" i="5"/>
  <c r="E1037" i="5"/>
  <c r="V1038" i="5"/>
  <c r="E1038" i="5"/>
  <c r="V1039" i="5"/>
  <c r="E1039" i="5"/>
  <c r="X1039" i="5" s="1"/>
  <c r="V1040" i="5"/>
  <c r="E1040" i="5"/>
  <c r="V1041" i="5"/>
  <c r="E1041" i="5"/>
  <c r="V1042" i="5"/>
  <c r="E1042" i="5"/>
  <c r="V1043" i="5"/>
  <c r="E1043" i="5"/>
  <c r="X1043" i="5" s="1"/>
  <c r="V1044" i="5"/>
  <c r="E1044" i="5"/>
  <c r="V1045" i="5"/>
  <c r="E1045" i="5"/>
  <c r="V1046" i="5"/>
  <c r="E1046" i="5"/>
  <c r="V1047" i="5"/>
  <c r="E1047" i="5"/>
  <c r="X1047" i="5" s="1"/>
  <c r="V1048" i="5"/>
  <c r="E1048" i="5"/>
  <c r="V1049" i="5"/>
  <c r="E1049" i="5"/>
  <c r="V1050" i="5"/>
  <c r="E1050" i="5"/>
  <c r="V1051" i="5"/>
  <c r="E1051" i="5"/>
  <c r="X1051" i="5" s="1"/>
  <c r="V1052" i="5"/>
  <c r="E1052" i="5"/>
  <c r="V1053" i="5"/>
  <c r="E1053" i="5"/>
  <c r="V1054" i="5"/>
  <c r="E1054" i="5"/>
  <c r="V1055" i="5"/>
  <c r="E1055" i="5"/>
  <c r="X1055" i="5" s="1"/>
  <c r="V1056" i="5"/>
  <c r="E1056" i="5"/>
  <c r="V1057" i="5"/>
  <c r="E1057" i="5"/>
  <c r="V1058" i="5"/>
  <c r="E1058" i="5"/>
  <c r="V1059" i="5"/>
  <c r="E1059" i="5"/>
  <c r="X1059" i="5" s="1"/>
  <c r="V1060" i="5"/>
  <c r="E1060" i="5"/>
  <c r="V1061" i="5"/>
  <c r="E1061" i="5"/>
  <c r="V1062" i="5"/>
  <c r="E1062" i="5"/>
  <c r="V1063" i="5"/>
  <c r="E1063" i="5"/>
  <c r="X1063" i="5" s="1"/>
  <c r="V1064" i="5"/>
  <c r="E1064" i="5"/>
  <c r="V1065" i="5"/>
  <c r="E1065" i="5"/>
  <c r="V1066" i="5"/>
  <c r="E1066" i="5"/>
  <c r="V1067" i="5"/>
  <c r="E1067" i="5"/>
  <c r="X1067" i="5" s="1"/>
  <c r="V1068" i="5"/>
  <c r="E1068" i="5"/>
  <c r="V1069" i="5"/>
  <c r="E1069" i="5"/>
  <c r="V1070" i="5"/>
  <c r="E1070" i="5"/>
  <c r="V1071" i="5"/>
  <c r="E1071" i="5"/>
  <c r="X1071" i="5" s="1"/>
  <c r="V1072" i="5"/>
  <c r="E1072" i="5"/>
  <c r="V1073" i="5"/>
  <c r="E1073" i="5"/>
  <c r="V1074" i="5"/>
  <c r="E1074" i="5"/>
  <c r="V1075" i="5"/>
  <c r="E1075" i="5"/>
  <c r="X1075" i="5" s="1"/>
  <c r="V1076" i="5"/>
  <c r="E1076" i="5"/>
  <c r="V1077" i="5"/>
  <c r="E1077" i="5"/>
  <c r="V1078" i="5"/>
  <c r="E1078" i="5"/>
  <c r="V1079" i="5"/>
  <c r="E1079" i="5"/>
  <c r="X1079" i="5" s="1"/>
  <c r="V1080" i="5"/>
  <c r="E1080" i="5"/>
  <c r="V1081" i="5"/>
  <c r="E1081" i="5"/>
  <c r="V1082" i="5"/>
  <c r="E1082" i="5"/>
  <c r="V1083" i="5"/>
  <c r="E1083" i="5"/>
  <c r="X1083" i="5" s="1"/>
  <c r="V1084" i="5"/>
  <c r="E1084" i="5"/>
  <c r="V1085" i="5"/>
  <c r="E1085" i="5"/>
  <c r="V1086" i="5"/>
  <c r="E1086" i="5"/>
  <c r="V1087" i="5"/>
  <c r="E1087" i="5"/>
  <c r="X1087" i="5" s="1"/>
  <c r="V1088" i="5"/>
  <c r="E1088" i="5"/>
  <c r="V1089" i="5"/>
  <c r="E1089" i="5"/>
  <c r="V1090" i="5"/>
  <c r="E1090" i="5"/>
  <c r="V1091" i="5"/>
  <c r="E1091" i="5"/>
  <c r="X1091" i="5" s="1"/>
  <c r="V1092" i="5"/>
  <c r="E1092" i="5"/>
  <c r="V1093" i="5"/>
  <c r="E1093" i="5"/>
  <c r="V1094" i="5"/>
  <c r="E1094" i="5"/>
  <c r="V1095" i="5"/>
  <c r="E1095" i="5"/>
  <c r="X1095" i="5" s="1"/>
  <c r="V1096" i="5"/>
  <c r="E1096" i="5"/>
  <c r="V1097" i="5"/>
  <c r="E1097" i="5"/>
  <c r="X1097" i="5" s="1"/>
  <c r="V1098" i="5"/>
  <c r="E1098" i="5"/>
  <c r="V1099" i="5"/>
  <c r="E1099" i="5"/>
  <c r="V1100" i="5"/>
  <c r="E1100" i="5"/>
  <c r="V1101" i="5"/>
  <c r="E1101" i="5"/>
  <c r="X1101" i="5" s="1"/>
  <c r="V1102" i="5"/>
  <c r="E1102" i="5"/>
  <c r="V1103" i="5"/>
  <c r="E1103" i="5"/>
  <c r="V1104" i="5"/>
  <c r="E1104" i="5"/>
  <c r="V1105" i="5"/>
  <c r="E1105" i="5"/>
  <c r="X1105" i="5" s="1"/>
  <c r="V1106" i="5"/>
  <c r="E1106" i="5"/>
  <c r="V1107" i="5"/>
  <c r="E1107" i="5"/>
  <c r="V1108" i="5"/>
  <c r="E1108" i="5"/>
  <c r="V1109" i="5"/>
  <c r="E1109" i="5"/>
  <c r="X1109" i="5" s="1"/>
  <c r="V1110" i="5"/>
  <c r="E1110" i="5"/>
  <c r="V1111" i="5"/>
  <c r="E1111" i="5"/>
  <c r="X1111" i="5" s="1"/>
  <c r="V1112" i="5"/>
  <c r="E1112" i="5"/>
  <c r="V1113" i="5"/>
  <c r="E1113" i="5"/>
  <c r="X1113" i="5" s="1"/>
  <c r="V1114" i="5"/>
  <c r="E1114" i="5"/>
  <c r="V1115" i="5"/>
  <c r="E1115" i="5"/>
  <c r="V1116" i="5"/>
  <c r="E1116" i="5"/>
  <c r="V1117" i="5"/>
  <c r="E1117" i="5"/>
  <c r="X1117" i="5" s="1"/>
  <c r="V1118" i="5"/>
  <c r="E1118" i="5"/>
  <c r="V1119" i="5"/>
  <c r="E1119" i="5"/>
  <c r="V1120" i="5"/>
  <c r="E1120" i="5"/>
  <c r="V1121" i="5"/>
  <c r="E1121" i="5"/>
  <c r="X1121" i="5" s="1"/>
  <c r="V1122" i="5"/>
  <c r="E1122" i="5"/>
  <c r="V1123" i="5"/>
  <c r="E1123" i="5"/>
  <c r="V1124" i="5"/>
  <c r="E1124" i="5"/>
  <c r="V1125" i="5"/>
  <c r="E1125" i="5"/>
  <c r="X1125" i="5" s="1"/>
  <c r="V1126" i="5"/>
  <c r="E1126" i="5"/>
  <c r="V1127" i="5"/>
  <c r="E1127" i="5"/>
  <c r="X1127" i="5" s="1"/>
  <c r="V1128" i="5"/>
  <c r="E1128" i="5"/>
  <c r="V1129" i="5"/>
  <c r="E1129" i="5"/>
  <c r="X1129" i="5" s="1"/>
  <c r="V1130" i="5"/>
  <c r="E1130" i="5"/>
  <c r="V1131" i="5"/>
  <c r="E1131" i="5"/>
  <c r="V1132" i="5"/>
  <c r="E1132" i="5"/>
  <c r="V1133" i="5"/>
  <c r="E1133" i="5"/>
  <c r="X1133" i="5" s="1"/>
  <c r="V1134" i="5"/>
  <c r="E1134" i="5"/>
  <c r="V1135" i="5"/>
  <c r="E1135" i="5"/>
  <c r="V1136" i="5"/>
  <c r="E1136" i="5"/>
  <c r="V1137" i="5"/>
  <c r="E1137" i="5"/>
  <c r="X1137" i="5" s="1"/>
  <c r="V1138" i="5"/>
  <c r="E1138" i="5"/>
  <c r="V1139" i="5"/>
  <c r="E1139" i="5"/>
  <c r="V1140" i="5"/>
  <c r="E1140" i="5"/>
  <c r="V1141" i="5"/>
  <c r="E1141" i="5"/>
  <c r="X1141" i="5" s="1"/>
  <c r="V1142" i="5"/>
  <c r="E1142" i="5"/>
  <c r="V1143" i="5"/>
  <c r="E1143" i="5"/>
  <c r="X1143" i="5" s="1"/>
  <c r="V1144" i="5"/>
  <c r="E1144" i="5"/>
  <c r="V1145" i="5"/>
  <c r="E1145" i="5"/>
  <c r="X1145" i="5" s="1"/>
  <c r="V1146" i="5"/>
  <c r="E1146" i="5"/>
  <c r="V1147" i="5"/>
  <c r="E1147" i="5"/>
  <c r="V1148" i="5"/>
  <c r="E1148" i="5"/>
  <c r="V1149" i="5"/>
  <c r="E1149" i="5"/>
  <c r="X1149" i="5" s="1"/>
  <c r="V1150" i="5"/>
  <c r="E1150" i="5"/>
  <c r="V1151" i="5"/>
  <c r="E1151" i="5"/>
  <c r="V1152" i="5"/>
  <c r="E1152" i="5"/>
  <c r="V1153" i="5"/>
  <c r="E1153" i="5"/>
  <c r="X1153" i="5" s="1"/>
  <c r="V1154" i="5"/>
  <c r="E1154" i="5"/>
  <c r="V1155" i="5"/>
  <c r="E1155" i="5"/>
  <c r="V1156" i="5"/>
  <c r="E1156" i="5"/>
  <c r="V1157" i="5"/>
  <c r="E1157" i="5"/>
  <c r="X1157" i="5" s="1"/>
  <c r="V1158" i="5"/>
  <c r="E1158" i="5"/>
  <c r="V1159" i="5"/>
  <c r="E1159" i="5"/>
  <c r="X1159" i="5" s="1"/>
  <c r="V1160" i="5"/>
  <c r="E1160" i="5"/>
  <c r="V1161" i="5"/>
  <c r="E1161" i="5"/>
  <c r="X1161" i="5" s="1"/>
  <c r="V1162" i="5"/>
  <c r="E1162" i="5"/>
  <c r="V1163" i="5"/>
  <c r="E1163" i="5"/>
  <c r="V1164" i="5"/>
  <c r="E1164" i="5"/>
  <c r="V1165" i="5"/>
  <c r="E1165" i="5"/>
  <c r="X1165" i="5" s="1"/>
  <c r="V1166" i="5"/>
  <c r="E1166" i="5"/>
  <c r="V1167" i="5"/>
  <c r="E1167" i="5"/>
  <c r="V1168" i="5"/>
  <c r="E1168" i="5"/>
  <c r="V1169" i="5"/>
  <c r="E1169" i="5"/>
  <c r="X1169" i="5" s="1"/>
  <c r="V1170" i="5"/>
  <c r="E1170" i="5"/>
  <c r="V1171" i="5"/>
  <c r="E1171" i="5"/>
  <c r="V1172" i="5"/>
  <c r="E1172" i="5"/>
  <c r="V1173" i="5"/>
  <c r="E1173" i="5"/>
  <c r="X1173" i="5" s="1"/>
  <c r="V1174" i="5"/>
  <c r="E1174" i="5"/>
  <c r="V1175" i="5"/>
  <c r="E1175" i="5"/>
  <c r="X1175" i="5" s="1"/>
  <c r="V1176" i="5"/>
  <c r="E1176" i="5"/>
  <c r="V1177" i="5"/>
  <c r="E1177" i="5"/>
  <c r="X1177" i="5" s="1"/>
  <c r="V1178" i="5"/>
  <c r="E1178" i="5"/>
  <c r="V1179" i="5"/>
  <c r="E1179" i="5"/>
  <c r="V1180" i="5"/>
  <c r="E1180" i="5"/>
  <c r="V1181" i="5"/>
  <c r="E1181" i="5"/>
  <c r="X1181" i="5" s="1"/>
  <c r="V1182" i="5"/>
  <c r="E1182" i="5"/>
  <c r="V1183" i="5"/>
  <c r="E1183" i="5"/>
  <c r="V1184" i="5"/>
  <c r="E1184" i="5"/>
  <c r="V1185" i="5"/>
  <c r="E1185" i="5"/>
  <c r="X1185" i="5" s="1"/>
  <c r="V1186" i="5"/>
  <c r="E1186" i="5"/>
  <c r="V1187" i="5"/>
  <c r="E1187" i="5"/>
  <c r="V1188" i="5"/>
  <c r="E1188" i="5"/>
  <c r="V1189" i="5"/>
  <c r="E1189" i="5"/>
  <c r="X1189" i="5" s="1"/>
  <c r="V1190" i="5"/>
  <c r="E1190" i="5"/>
  <c r="V1191" i="5"/>
  <c r="E1191" i="5"/>
  <c r="X1191" i="5" s="1"/>
  <c r="V1192" i="5"/>
  <c r="E1192" i="5"/>
  <c r="V1193" i="5"/>
  <c r="E1193" i="5"/>
  <c r="X1193" i="5" s="1"/>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X1205" i="5" s="1"/>
  <c r="V1206" i="5"/>
  <c r="E1206" i="5"/>
  <c r="V1207" i="5"/>
  <c r="E1207" i="5"/>
  <c r="X1207" i="5" s="1"/>
  <c r="V1208" i="5"/>
  <c r="E1208" i="5"/>
  <c r="V1209" i="5"/>
  <c r="E1209" i="5"/>
  <c r="X1209" i="5" s="1"/>
  <c r="V1210" i="5"/>
  <c r="E1210" i="5"/>
  <c r="V1211" i="5"/>
  <c r="E1211" i="5"/>
  <c r="V1212" i="5"/>
  <c r="E1212" i="5"/>
  <c r="V1213" i="5"/>
  <c r="E1213" i="5"/>
  <c r="X1213" i="5" s="1"/>
  <c r="V1214" i="5"/>
  <c r="E1214" i="5"/>
  <c r="V1215" i="5"/>
  <c r="E1215" i="5"/>
  <c r="V1216" i="5"/>
  <c r="E1216" i="5"/>
  <c r="V1217" i="5"/>
  <c r="E1217" i="5"/>
  <c r="X1217" i="5" s="1"/>
  <c r="V1218" i="5"/>
  <c r="E1218" i="5"/>
  <c r="V1219" i="5"/>
  <c r="E1219" i="5"/>
  <c r="V1220" i="5"/>
  <c r="E1220" i="5"/>
  <c r="V1221" i="5"/>
  <c r="E1221" i="5"/>
  <c r="X1221" i="5" s="1"/>
  <c r="V1222" i="5"/>
  <c r="E1222" i="5"/>
  <c r="V1223" i="5"/>
  <c r="E1223" i="5"/>
  <c r="X1223" i="5" s="1"/>
  <c r="V1224" i="5"/>
  <c r="E1224" i="5"/>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X1237" i="5" s="1"/>
  <c r="V1238" i="5"/>
  <c r="E1238" i="5"/>
  <c r="V1239" i="5"/>
  <c r="E1239" i="5"/>
  <c r="X1239" i="5" s="1"/>
  <c r="V1240" i="5"/>
  <c r="E1240" i="5"/>
  <c r="V1241" i="5"/>
  <c r="E1241" i="5"/>
  <c r="X1241" i="5" s="1"/>
  <c r="V1242" i="5"/>
  <c r="E1242" i="5"/>
  <c r="V1243" i="5"/>
  <c r="E1243" i="5"/>
  <c r="V1244" i="5"/>
  <c r="E1244" i="5"/>
  <c r="V1245" i="5"/>
  <c r="E1245" i="5"/>
  <c r="X1245" i="5" s="1"/>
  <c r="V1246" i="5"/>
  <c r="E1246" i="5"/>
  <c r="V1247" i="5"/>
  <c r="E1247" i="5"/>
  <c r="V1248" i="5"/>
  <c r="E1248" i="5"/>
  <c r="V1249" i="5"/>
  <c r="E1249" i="5"/>
  <c r="X1249" i="5" s="1"/>
  <c r="V1250" i="5"/>
  <c r="E1250" i="5"/>
  <c r="V1251" i="5"/>
  <c r="E1251" i="5"/>
  <c r="V1252" i="5"/>
  <c r="E1252" i="5"/>
  <c r="V1253" i="5"/>
  <c r="E1253" i="5"/>
  <c r="X1253" i="5" s="1"/>
  <c r="V1254" i="5"/>
  <c r="E1254" i="5"/>
  <c r="V1255" i="5"/>
  <c r="E1255" i="5"/>
  <c r="X1255" i="5" s="1"/>
  <c r="V1256" i="5"/>
  <c r="E1256" i="5"/>
  <c r="V1257" i="5"/>
  <c r="E1257" i="5"/>
  <c r="X1257" i="5" s="1"/>
  <c r="V1258" i="5"/>
  <c r="E1258" i="5"/>
  <c r="V1259" i="5"/>
  <c r="E1259" i="5"/>
  <c r="V1260" i="5"/>
  <c r="E1260" i="5"/>
  <c r="V1261" i="5"/>
  <c r="E1261" i="5"/>
  <c r="X1261" i="5" s="1"/>
  <c r="V1262" i="5"/>
  <c r="E1262" i="5"/>
  <c r="V1263" i="5"/>
  <c r="E1263" i="5"/>
  <c r="V1264" i="5"/>
  <c r="E1264" i="5"/>
  <c r="V1265" i="5"/>
  <c r="E1265" i="5"/>
  <c r="X1265" i="5" s="1"/>
  <c r="V1266" i="5"/>
  <c r="E1266" i="5"/>
  <c r="V1267" i="5"/>
  <c r="E1267" i="5"/>
  <c r="V1268" i="5"/>
  <c r="E1268" i="5"/>
  <c r="V1269" i="5"/>
  <c r="E1269" i="5"/>
  <c r="X1269" i="5" s="1"/>
  <c r="V1270" i="5"/>
  <c r="E1270" i="5"/>
  <c r="V1271" i="5"/>
  <c r="E1271" i="5"/>
  <c r="X1271" i="5" s="1"/>
  <c r="V1272" i="5"/>
  <c r="E1272" i="5"/>
  <c r="V1273" i="5"/>
  <c r="E1273" i="5"/>
  <c r="X1273" i="5" s="1"/>
  <c r="V1274" i="5"/>
  <c r="E1274" i="5"/>
  <c r="V1275" i="5"/>
  <c r="E1275" i="5"/>
  <c r="V1276" i="5"/>
  <c r="E1276" i="5"/>
  <c r="V1277" i="5"/>
  <c r="E1277" i="5"/>
  <c r="X1277" i="5" s="1"/>
  <c r="V1278" i="5"/>
  <c r="E1278" i="5"/>
  <c r="V1279" i="5"/>
  <c r="E1279" i="5"/>
  <c r="V1280" i="5"/>
  <c r="E1280" i="5"/>
  <c r="V1281" i="5"/>
  <c r="E1281" i="5"/>
  <c r="X1281" i="5" s="1"/>
  <c r="V1282" i="5"/>
  <c r="E1282" i="5"/>
  <c r="V1283" i="5"/>
  <c r="E1283" i="5"/>
  <c r="V1284" i="5"/>
  <c r="E1284" i="5"/>
  <c r="V1285" i="5"/>
  <c r="E1285" i="5"/>
  <c r="X1285" i="5" s="1"/>
  <c r="V1286" i="5"/>
  <c r="E1286" i="5"/>
  <c r="V1287" i="5"/>
  <c r="E1287" i="5"/>
  <c r="X1287" i="5" s="1"/>
  <c r="V1288" i="5"/>
  <c r="E1288" i="5"/>
  <c r="V1289" i="5"/>
  <c r="E1289" i="5"/>
  <c r="X1289" i="5" s="1"/>
  <c r="V1290" i="5"/>
  <c r="E1290" i="5"/>
  <c r="V1291" i="5"/>
  <c r="E1291" i="5"/>
  <c r="V1292" i="5"/>
  <c r="E1292" i="5"/>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X1303" i="5" s="1"/>
  <c r="V1304" i="5"/>
  <c r="E1304" i="5"/>
  <c r="V1305" i="5"/>
  <c r="E1305" i="5"/>
  <c r="X1305" i="5" s="1"/>
  <c r="V1306" i="5"/>
  <c r="E1306" i="5"/>
  <c r="V1307" i="5"/>
  <c r="E1307" i="5"/>
  <c r="V1308" i="5"/>
  <c r="E1308" i="5"/>
  <c r="V1309" i="5"/>
  <c r="E1309" i="5"/>
  <c r="X1309" i="5" s="1"/>
  <c r="V1310" i="5"/>
  <c r="E1310" i="5"/>
  <c r="V1311" i="5"/>
  <c r="E1311" i="5"/>
  <c r="V1312" i="5"/>
  <c r="E1312" i="5"/>
  <c r="V1313" i="5"/>
  <c r="E1313" i="5"/>
  <c r="X1313" i="5" s="1"/>
  <c r="V1314" i="5"/>
  <c r="E1314" i="5"/>
  <c r="V1315" i="5"/>
  <c r="E1315" i="5"/>
  <c r="V1316" i="5"/>
  <c r="E1316" i="5"/>
  <c r="V1317" i="5"/>
  <c r="E1317" i="5"/>
  <c r="X1317" i="5" s="1"/>
  <c r="V1318" i="5"/>
  <c r="E1318" i="5"/>
  <c r="V1319" i="5"/>
  <c r="E1319" i="5"/>
  <c r="X1319" i="5" s="1"/>
  <c r="V1320" i="5"/>
  <c r="E1320" i="5"/>
  <c r="V1321" i="5"/>
  <c r="E1321" i="5"/>
  <c r="X1321" i="5" s="1"/>
  <c r="V1322" i="5"/>
  <c r="E1322" i="5"/>
  <c r="V1323" i="5"/>
  <c r="E1323" i="5"/>
  <c r="V1324" i="5"/>
  <c r="E1324" i="5"/>
  <c r="V1325" i="5"/>
  <c r="E1325" i="5"/>
  <c r="X1325" i="5" s="1"/>
  <c r="V1326" i="5"/>
  <c r="E1326" i="5"/>
  <c r="V1327" i="5"/>
  <c r="E1327" i="5"/>
  <c r="V1328" i="5"/>
  <c r="E1328" i="5"/>
  <c r="V1329" i="5"/>
  <c r="E1329" i="5"/>
  <c r="X1329" i="5" s="1"/>
  <c r="V1330" i="5"/>
  <c r="E1330" i="5"/>
  <c r="V1331" i="5"/>
  <c r="E1331" i="5"/>
  <c r="V1332" i="5"/>
  <c r="E1332" i="5"/>
  <c r="V1333" i="5"/>
  <c r="E1333" i="5"/>
  <c r="X1333" i="5" s="1"/>
  <c r="V1334" i="5"/>
  <c r="E1334" i="5"/>
  <c r="V1335" i="5"/>
  <c r="E1335" i="5"/>
  <c r="X1335" i="5" s="1"/>
  <c r="V1336" i="5"/>
  <c r="E1336" i="5"/>
  <c r="V1337" i="5"/>
  <c r="E1337" i="5"/>
  <c r="X1337" i="5" s="1"/>
  <c r="V1338" i="5"/>
  <c r="E1338" i="5"/>
  <c r="V1339" i="5"/>
  <c r="E1339" i="5"/>
  <c r="V1340" i="5"/>
  <c r="E1340" i="5"/>
  <c r="V1341" i="5"/>
  <c r="E1341" i="5"/>
  <c r="X1341" i="5" s="1"/>
  <c r="V1342" i="5"/>
  <c r="E1342" i="5"/>
  <c r="V1343" i="5"/>
  <c r="E1343" i="5"/>
  <c r="V1344" i="5"/>
  <c r="E1344" i="5"/>
  <c r="V1345" i="5"/>
  <c r="E1345" i="5"/>
  <c r="X1345" i="5" s="1"/>
  <c r="V1346" i="5"/>
  <c r="E1346" i="5"/>
  <c r="V1347" i="5"/>
  <c r="E1347" i="5"/>
  <c r="V1348" i="5"/>
  <c r="E1348" i="5"/>
  <c r="V1349" i="5"/>
  <c r="E1349" i="5"/>
  <c r="X1349" i="5" s="1"/>
  <c r="V1350" i="5"/>
  <c r="E1350" i="5"/>
  <c r="V1351" i="5"/>
  <c r="E1351" i="5"/>
  <c r="X1351" i="5" s="1"/>
  <c r="V1352" i="5"/>
  <c r="E1352" i="5"/>
  <c r="V1353" i="5"/>
  <c r="E1353" i="5"/>
  <c r="X1353" i="5" s="1"/>
  <c r="V1354" i="5"/>
  <c r="E1354" i="5"/>
  <c r="V1355" i="5"/>
  <c r="E1355" i="5"/>
  <c r="V1356" i="5"/>
  <c r="E1356" i="5"/>
  <c r="V1357" i="5"/>
  <c r="E1357" i="5"/>
  <c r="X1357" i="5" s="1"/>
  <c r="V1358" i="5"/>
  <c r="E1358" i="5"/>
  <c r="V1359" i="5"/>
  <c r="E1359" i="5"/>
  <c r="V1360" i="5"/>
  <c r="E1360" i="5"/>
  <c r="V1361" i="5"/>
  <c r="E1361" i="5"/>
  <c r="X1361" i="5" s="1"/>
  <c r="V1362" i="5"/>
  <c r="E1362" i="5"/>
  <c r="V1363" i="5"/>
  <c r="E1363" i="5"/>
  <c r="V1364" i="5"/>
  <c r="E1364" i="5"/>
  <c r="V1365" i="5"/>
  <c r="E1365" i="5"/>
  <c r="X1365" i="5" s="1"/>
  <c r="V1366" i="5"/>
  <c r="E1366" i="5"/>
  <c r="V1367" i="5"/>
  <c r="E1367" i="5"/>
  <c r="X1367" i="5" s="1"/>
  <c r="V1368" i="5"/>
  <c r="E1368" i="5"/>
  <c r="V1369" i="5"/>
  <c r="E1369" i="5"/>
  <c r="X1369" i="5" s="1"/>
  <c r="V1370" i="5"/>
  <c r="E1370" i="5"/>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X1383" i="5" s="1"/>
  <c r="V1384" i="5"/>
  <c r="E1384" i="5"/>
  <c r="V1385" i="5"/>
  <c r="E1385" i="5"/>
  <c r="X1385" i="5" s="1"/>
  <c r="V1386" i="5"/>
  <c r="E1386" i="5"/>
  <c r="V1387" i="5"/>
  <c r="E1387" i="5"/>
  <c r="V1388" i="5"/>
  <c r="E1388" i="5"/>
  <c r="V1389" i="5"/>
  <c r="E1389" i="5"/>
  <c r="X1389" i="5" s="1"/>
  <c r="V1390" i="5"/>
  <c r="E1390" i="5"/>
  <c r="V1391" i="5"/>
  <c r="E1391" i="5"/>
  <c r="X1391" i="5" s="1"/>
  <c r="V1392" i="5"/>
  <c r="E1392" i="5"/>
  <c r="V1393" i="5"/>
  <c r="E1393" i="5"/>
  <c r="X1393" i="5" s="1"/>
  <c r="V1394" i="5"/>
  <c r="E1394" i="5"/>
  <c r="V1395" i="5"/>
  <c r="E1395" i="5"/>
  <c r="X1395" i="5" s="1"/>
  <c r="V1396" i="5"/>
  <c r="E1396" i="5"/>
  <c r="V1397" i="5"/>
  <c r="E1397" i="5"/>
  <c r="V1398" i="5"/>
  <c r="E1398" i="5"/>
  <c r="V1399" i="5"/>
  <c r="E1399" i="5"/>
  <c r="X1399" i="5" s="1"/>
  <c r="V1400" i="5"/>
  <c r="E1400" i="5"/>
  <c r="V1401" i="5"/>
  <c r="E1401" i="5"/>
  <c r="X1401" i="5" s="1"/>
  <c r="V1402" i="5"/>
  <c r="E1402" i="5"/>
  <c r="V1403" i="5"/>
  <c r="E1403" i="5"/>
  <c r="X1403" i="5" s="1"/>
  <c r="V1404" i="5"/>
  <c r="E1404" i="5"/>
  <c r="V1405" i="5"/>
  <c r="E1405" i="5"/>
  <c r="V1406" i="5"/>
  <c r="E1406" i="5"/>
  <c r="V1407" i="5"/>
  <c r="E1407" i="5"/>
  <c r="X1407" i="5" s="1"/>
  <c r="V1408" i="5"/>
  <c r="E1408" i="5"/>
  <c r="V1409" i="5"/>
  <c r="E1409" i="5"/>
  <c r="X1409" i="5" s="1"/>
  <c r="V1410" i="5"/>
  <c r="E1410" i="5"/>
  <c r="V1411" i="5"/>
  <c r="E1411" i="5"/>
  <c r="X1411" i="5" s="1"/>
  <c r="V1412" i="5"/>
  <c r="E1412" i="5"/>
  <c r="V1413" i="5"/>
  <c r="E1413" i="5"/>
  <c r="X1413" i="5" s="1"/>
  <c r="V1414" i="5"/>
  <c r="E1414" i="5"/>
  <c r="V1415" i="5"/>
  <c r="E1415" i="5"/>
  <c r="X1415" i="5" s="1"/>
  <c r="V1416" i="5"/>
  <c r="E1416" i="5"/>
  <c r="V1417" i="5"/>
  <c r="E1417" i="5"/>
  <c r="X1417" i="5" s="1"/>
  <c r="V1418" i="5"/>
  <c r="E1418" i="5"/>
  <c r="V1419" i="5"/>
  <c r="E1419" i="5"/>
  <c r="X1419" i="5" s="1"/>
  <c r="V1420" i="5"/>
  <c r="E1420" i="5"/>
  <c r="V1421" i="5"/>
  <c r="E1421" i="5"/>
  <c r="X1421" i="5" s="1"/>
  <c r="V1422" i="5"/>
  <c r="E1422" i="5"/>
  <c r="V1423" i="5"/>
  <c r="E1423" i="5"/>
  <c r="X1423" i="5" s="1"/>
  <c r="V1424" i="5"/>
  <c r="E1424" i="5"/>
  <c r="V1425" i="5"/>
  <c r="E1425" i="5"/>
  <c r="X1425" i="5" s="1"/>
  <c r="V1426" i="5"/>
  <c r="E1426" i="5"/>
  <c r="V1427" i="5"/>
  <c r="E1427" i="5"/>
  <c r="X1427" i="5" s="1"/>
  <c r="V1428" i="5"/>
  <c r="E1428" i="5"/>
  <c r="V1429" i="5"/>
  <c r="E1429" i="5"/>
  <c r="V1430" i="5"/>
  <c r="E1430" i="5"/>
  <c r="V1431" i="5"/>
  <c r="E1431" i="5"/>
  <c r="X1431" i="5" s="1"/>
  <c r="V1432" i="5"/>
  <c r="E1432" i="5"/>
  <c r="V1433" i="5"/>
  <c r="E1433" i="5"/>
  <c r="X1433" i="5" s="1"/>
  <c r="V1434" i="5"/>
  <c r="E1434" i="5"/>
  <c r="V1435" i="5"/>
  <c r="E1435" i="5"/>
  <c r="X1435" i="5" s="1"/>
  <c r="V1436" i="5"/>
  <c r="E1436" i="5"/>
  <c r="V1437" i="5"/>
  <c r="E1437" i="5"/>
  <c r="X1437" i="5" s="1"/>
  <c r="V1438" i="5"/>
  <c r="E1438" i="5"/>
  <c r="V1439" i="5"/>
  <c r="E1439" i="5"/>
  <c r="X1439" i="5" s="1"/>
  <c r="V1440" i="5"/>
  <c r="E1440" i="5"/>
  <c r="V1441" i="5"/>
  <c r="E1441" i="5"/>
  <c r="X1441" i="5" s="1"/>
  <c r="V1442" i="5"/>
  <c r="E1442" i="5"/>
  <c r="V1443" i="5"/>
  <c r="E1443" i="5"/>
  <c r="X1443" i="5" s="1"/>
  <c r="V1444" i="5"/>
  <c r="E1444" i="5"/>
  <c r="V1445" i="5"/>
  <c r="E1445" i="5"/>
  <c r="X1445" i="5" s="1"/>
  <c r="V1446" i="5"/>
  <c r="E1446" i="5"/>
  <c r="V1447" i="5"/>
  <c r="E1447" i="5"/>
  <c r="X1447" i="5" s="1"/>
  <c r="V1448" i="5"/>
  <c r="E1448" i="5"/>
  <c r="V1449" i="5"/>
  <c r="E1449" i="5"/>
  <c r="X1449" i="5" s="1"/>
  <c r="V1450" i="5"/>
  <c r="E1450" i="5"/>
  <c r="V1451" i="5"/>
  <c r="E1451" i="5"/>
  <c r="X1451" i="5" s="1"/>
  <c r="V1452" i="5"/>
  <c r="E1452" i="5"/>
  <c r="V1453" i="5"/>
  <c r="E1453" i="5"/>
  <c r="X1453" i="5" s="1"/>
  <c r="V1454" i="5"/>
  <c r="E1454" i="5"/>
  <c r="V1455" i="5"/>
  <c r="E1455" i="5"/>
  <c r="X1455" i="5" s="1"/>
  <c r="V1456" i="5"/>
  <c r="E1456" i="5"/>
  <c r="V1457" i="5"/>
  <c r="E1457" i="5"/>
  <c r="X1457" i="5" s="1"/>
  <c r="V1458" i="5"/>
  <c r="E1458" i="5"/>
  <c r="V1459" i="5"/>
  <c r="E1459" i="5"/>
  <c r="X1459" i="5" s="1"/>
  <c r="V1460" i="5"/>
  <c r="E1460" i="5"/>
  <c r="V1461" i="5"/>
  <c r="E1461" i="5"/>
  <c r="X1461" i="5" s="1"/>
  <c r="V1462" i="5"/>
  <c r="E1462" i="5"/>
  <c r="V1463" i="5"/>
  <c r="E1463" i="5"/>
  <c r="X1463" i="5" s="1"/>
  <c r="V1464" i="5"/>
  <c r="E1464" i="5"/>
  <c r="V1465" i="5"/>
  <c r="E1465" i="5"/>
  <c r="X1465" i="5" s="1"/>
  <c r="V1466" i="5"/>
  <c r="E1466" i="5"/>
  <c r="V1467" i="5"/>
  <c r="E1467" i="5"/>
  <c r="X1467" i="5" s="1"/>
  <c r="V1468" i="5"/>
  <c r="E1468" i="5"/>
  <c r="V1469" i="5"/>
  <c r="E1469" i="5"/>
  <c r="V1470" i="5"/>
  <c r="E1470" i="5"/>
  <c r="V1471" i="5"/>
  <c r="E1471" i="5"/>
  <c r="X1471" i="5" s="1"/>
  <c r="V1472" i="5"/>
  <c r="E1472" i="5"/>
  <c r="V1473" i="5"/>
  <c r="E1473" i="5"/>
  <c r="X1473" i="5" s="1"/>
  <c r="V1474" i="5"/>
  <c r="E1474" i="5"/>
  <c r="V1475" i="5"/>
  <c r="E1475" i="5"/>
  <c r="X1475" i="5" s="1"/>
  <c r="V1476" i="5"/>
  <c r="E1476" i="5"/>
  <c r="V1477" i="5"/>
  <c r="E1477" i="5"/>
  <c r="X1477" i="5" s="1"/>
  <c r="V1478" i="5"/>
  <c r="E1478" i="5"/>
  <c r="V1479" i="5"/>
  <c r="E1479" i="5"/>
  <c r="X1479" i="5" s="1"/>
  <c r="V1480" i="5"/>
  <c r="E1480" i="5"/>
  <c r="V1481" i="5"/>
  <c r="E1481" i="5"/>
  <c r="X1481" i="5" s="1"/>
  <c r="V1482" i="5"/>
  <c r="E1482" i="5"/>
  <c r="V1483" i="5"/>
  <c r="E1483" i="5"/>
  <c r="X1483" i="5" s="1"/>
  <c r="V1484" i="5"/>
  <c r="E1484" i="5"/>
  <c r="V1485" i="5"/>
  <c r="E1485" i="5"/>
  <c r="X1485" i="5" s="1"/>
  <c r="V1486" i="5"/>
  <c r="E1486" i="5"/>
  <c r="V1487" i="5"/>
  <c r="E1487" i="5"/>
  <c r="X1487" i="5" s="1"/>
  <c r="V1488" i="5"/>
  <c r="E1488" i="5"/>
  <c r="V1489" i="5"/>
  <c r="E1489" i="5"/>
  <c r="X1489" i="5" s="1"/>
  <c r="V1490" i="5"/>
  <c r="E1490" i="5"/>
  <c r="V1491" i="5"/>
  <c r="E1491" i="5"/>
  <c r="X1491" i="5" s="1"/>
  <c r="V1492" i="5"/>
  <c r="E1492" i="5"/>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X1501" i="5" s="1"/>
  <c r="V1502" i="5"/>
  <c r="E1502" i="5"/>
  <c r="V1503" i="5"/>
  <c r="E1503" i="5"/>
  <c r="X1503" i="5" s="1"/>
  <c r="V1504" i="5"/>
  <c r="E1504" i="5"/>
  <c r="V1505" i="5"/>
  <c r="E1505" i="5"/>
  <c r="X1505" i="5" s="1"/>
  <c r="V1506" i="5"/>
  <c r="E1506" i="5"/>
  <c r="V1507" i="5"/>
  <c r="E1507" i="5"/>
  <c r="X1507" i="5" s="1"/>
  <c r="V1508" i="5"/>
  <c r="E1508" i="5"/>
  <c r="V1509" i="5"/>
  <c r="E1509" i="5"/>
  <c r="X1509" i="5" s="1"/>
  <c r="V1510" i="5"/>
  <c r="E1510" i="5"/>
  <c r="V1511" i="5"/>
  <c r="E1511" i="5"/>
  <c r="X1511" i="5" s="1"/>
  <c r="V1512" i="5"/>
  <c r="E1512" i="5"/>
  <c r="V1513" i="5"/>
  <c r="E1513" i="5"/>
  <c r="X1513" i="5" s="1"/>
  <c r="V1514" i="5"/>
  <c r="E1514" i="5"/>
  <c r="V1515" i="5"/>
  <c r="E1515" i="5"/>
  <c r="X1515" i="5" s="1"/>
  <c r="V1516" i="5"/>
  <c r="E1516" i="5"/>
  <c r="V1517" i="5"/>
  <c r="E1517" i="5"/>
  <c r="X1517" i="5" s="1"/>
  <c r="V1518" i="5"/>
  <c r="E1518" i="5"/>
  <c r="V1519" i="5"/>
  <c r="E1519" i="5"/>
  <c r="X1519" i="5" s="1"/>
  <c r="V1520" i="5"/>
  <c r="E1520" i="5"/>
  <c r="V1521" i="5"/>
  <c r="E1521" i="5"/>
  <c r="X1521" i="5" s="1"/>
  <c r="V1522" i="5"/>
  <c r="E1522" i="5"/>
  <c r="V1523" i="5"/>
  <c r="E1523" i="5"/>
  <c r="X1523" i="5" s="1"/>
  <c r="V1524" i="5"/>
  <c r="E1524" i="5"/>
  <c r="V1525" i="5"/>
  <c r="E1525" i="5"/>
  <c r="X1525" i="5" s="1"/>
  <c r="V1526" i="5"/>
  <c r="E1526" i="5"/>
  <c r="V1527" i="5"/>
  <c r="E1527" i="5"/>
  <c r="X1527" i="5" s="1"/>
  <c r="V1528" i="5"/>
  <c r="E1528" i="5"/>
  <c r="V1529" i="5"/>
  <c r="E1529" i="5"/>
  <c r="X1529" i="5" s="1"/>
  <c r="V1530" i="5"/>
  <c r="E1530" i="5"/>
  <c r="V1531" i="5"/>
  <c r="E1531" i="5"/>
  <c r="X1531" i="5" s="1"/>
  <c r="V1532" i="5"/>
  <c r="E1532" i="5"/>
  <c r="V1533" i="5"/>
  <c r="E1533" i="5"/>
  <c r="V1534" i="5"/>
  <c r="E1534" i="5"/>
  <c r="V1535" i="5"/>
  <c r="E1535" i="5"/>
  <c r="X1535" i="5" s="1"/>
  <c r="V1536" i="5"/>
  <c r="E1536" i="5"/>
  <c r="V1537" i="5"/>
  <c r="E1537" i="5"/>
  <c r="X1537" i="5" s="1"/>
  <c r="V1538" i="5"/>
  <c r="E1538" i="5"/>
  <c r="V1539" i="5"/>
  <c r="E1539" i="5"/>
  <c r="X1539" i="5" s="1"/>
  <c r="V1540" i="5"/>
  <c r="E1540" i="5"/>
  <c r="V1541" i="5"/>
  <c r="E1541" i="5"/>
  <c r="X1541" i="5" s="1"/>
  <c r="V1542" i="5"/>
  <c r="E1542" i="5"/>
  <c r="V1543" i="5"/>
  <c r="E1543" i="5"/>
  <c r="X1543" i="5" s="1"/>
  <c r="V1544" i="5"/>
  <c r="E1544" i="5"/>
  <c r="V1545" i="5"/>
  <c r="E1545" i="5"/>
  <c r="X1545" i="5" s="1"/>
  <c r="V1546" i="5"/>
  <c r="E1546" i="5"/>
  <c r="V1547" i="5"/>
  <c r="E1547" i="5"/>
  <c r="X1547" i="5" s="1"/>
  <c r="V1548" i="5"/>
  <c r="E1548" i="5"/>
  <c r="V1549" i="5"/>
  <c r="E1549" i="5"/>
  <c r="V1550" i="5"/>
  <c r="E1550" i="5"/>
  <c r="V1551" i="5"/>
  <c r="E1551" i="5"/>
  <c r="X1551" i="5" s="1"/>
  <c r="V1552" i="5"/>
  <c r="E1552" i="5"/>
  <c r="V1553" i="5"/>
  <c r="E1553" i="5"/>
  <c r="X1553" i="5" s="1"/>
  <c r="V1554" i="5"/>
  <c r="E1554" i="5"/>
  <c r="V1555" i="5"/>
  <c r="E1555" i="5"/>
  <c r="X1555" i="5" s="1"/>
  <c r="V1556" i="5"/>
  <c r="E1556" i="5"/>
  <c r="V1557" i="5"/>
  <c r="E1557" i="5"/>
  <c r="X1557" i="5" s="1"/>
  <c r="V1558" i="5"/>
  <c r="E1558" i="5"/>
  <c r="V1559" i="5"/>
  <c r="E1559" i="5"/>
  <c r="X1559" i="5" s="1"/>
  <c r="V1560" i="5"/>
  <c r="E1560" i="5"/>
  <c r="V1561" i="5"/>
  <c r="E1561" i="5"/>
  <c r="X1561" i="5" s="1"/>
  <c r="V1562" i="5"/>
  <c r="E1562" i="5"/>
  <c r="V1563" i="5"/>
  <c r="E1563" i="5"/>
  <c r="X1563" i="5" s="1"/>
  <c r="V1564" i="5"/>
  <c r="E1564" i="5"/>
  <c r="V1565" i="5"/>
  <c r="E1565" i="5"/>
  <c r="X1565" i="5" s="1"/>
  <c r="V1566" i="5"/>
  <c r="E1566" i="5"/>
  <c r="V1567" i="5"/>
  <c r="E1567" i="5"/>
  <c r="X1567" i="5" s="1"/>
  <c r="V1568" i="5"/>
  <c r="E1568" i="5"/>
  <c r="V1569" i="5"/>
  <c r="E1569" i="5"/>
  <c r="X1569" i="5" s="1"/>
  <c r="V1570" i="5"/>
  <c r="E1570" i="5"/>
  <c r="V1571" i="5"/>
  <c r="E1571" i="5"/>
  <c r="X1571" i="5" s="1"/>
  <c r="V1572" i="5"/>
  <c r="E1572" i="5"/>
  <c r="V1573" i="5"/>
  <c r="E1573" i="5"/>
  <c r="X1573" i="5" s="1"/>
  <c r="V1574" i="5"/>
  <c r="E1574" i="5"/>
  <c r="V1575" i="5"/>
  <c r="E1575" i="5"/>
  <c r="X1575" i="5" s="1"/>
  <c r="V1576" i="5"/>
  <c r="E1576" i="5"/>
  <c r="V1577" i="5"/>
  <c r="E1577" i="5"/>
  <c r="X1577" i="5" s="1"/>
  <c r="V1578" i="5"/>
  <c r="E1578" i="5"/>
  <c r="V1579" i="5"/>
  <c r="E1579" i="5"/>
  <c r="X1579" i="5" s="1"/>
  <c r="V1580" i="5"/>
  <c r="E1580" i="5"/>
  <c r="V1581" i="5"/>
  <c r="E1581" i="5"/>
  <c r="X1581" i="5" s="1"/>
  <c r="V1582" i="5"/>
  <c r="E1582" i="5"/>
  <c r="V1583" i="5"/>
  <c r="E1583" i="5"/>
  <c r="X1583" i="5" s="1"/>
  <c r="V1584" i="5"/>
  <c r="E1584" i="5"/>
  <c r="V1585" i="5"/>
  <c r="E1585" i="5"/>
  <c r="X1585" i="5" s="1"/>
  <c r="V1586" i="5"/>
  <c r="E1586" i="5"/>
  <c r="V1587" i="5"/>
  <c r="E1587" i="5"/>
  <c r="X1587" i="5" s="1"/>
  <c r="V1588" i="5"/>
  <c r="E1588" i="5"/>
  <c r="V1589" i="5"/>
  <c r="E1589" i="5"/>
  <c r="X1589" i="5" s="1"/>
  <c r="V1590" i="5"/>
  <c r="E1590" i="5"/>
  <c r="V1591" i="5"/>
  <c r="E1591" i="5"/>
  <c r="X1591" i="5" s="1"/>
  <c r="V1592" i="5"/>
  <c r="E1592" i="5"/>
  <c r="V1593" i="5"/>
  <c r="E1593" i="5"/>
  <c r="X1593" i="5" s="1"/>
  <c r="V1594" i="5"/>
  <c r="E1594" i="5"/>
  <c r="V1595" i="5"/>
  <c r="E1595" i="5"/>
  <c r="X1595" i="5" s="1"/>
  <c r="V1596" i="5"/>
  <c r="E1596" i="5"/>
  <c r="V1597" i="5"/>
  <c r="E1597" i="5"/>
  <c r="X1597" i="5" s="1"/>
  <c r="V1598" i="5"/>
  <c r="E1598" i="5"/>
  <c r="V1599" i="5"/>
  <c r="E1599" i="5"/>
  <c r="X1599" i="5" s="1"/>
  <c r="V1600" i="5"/>
  <c r="E1600" i="5"/>
  <c r="V1601" i="5"/>
  <c r="E1601" i="5"/>
  <c r="X1601" i="5" s="1"/>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V1611" i="5"/>
  <c r="E1611" i="5"/>
  <c r="X1611" i="5" s="1"/>
  <c r="V1612" i="5"/>
  <c r="E1612" i="5"/>
  <c r="V1613" i="5"/>
  <c r="E1613" i="5"/>
  <c r="X1613" i="5" s="1"/>
  <c r="V1614" i="5"/>
  <c r="E1614" i="5"/>
  <c r="V1615" i="5"/>
  <c r="E1615" i="5"/>
  <c r="X1615" i="5" s="1"/>
  <c r="V1616" i="5"/>
  <c r="E1616" i="5"/>
  <c r="V1617" i="5"/>
  <c r="E1617" i="5"/>
  <c r="X1617" i="5" s="1"/>
  <c r="V1618" i="5"/>
  <c r="E1618" i="5"/>
  <c r="V1619" i="5"/>
  <c r="E1619" i="5"/>
  <c r="X1619" i="5" s="1"/>
  <c r="V1620" i="5"/>
  <c r="E1620" i="5"/>
  <c r="V1621" i="5"/>
  <c r="E1621" i="5"/>
  <c r="X1621" i="5" s="1"/>
  <c r="V1622" i="5"/>
  <c r="E1622" i="5"/>
  <c r="V1623" i="5"/>
  <c r="E1623" i="5"/>
  <c r="X1623" i="5" s="1"/>
  <c r="V1624" i="5"/>
  <c r="E1624" i="5"/>
  <c r="V1625" i="5"/>
  <c r="E1625" i="5"/>
  <c r="X1625" i="5" s="1"/>
  <c r="V1626" i="5"/>
  <c r="E1626" i="5"/>
  <c r="V1627" i="5"/>
  <c r="E1627" i="5"/>
  <c r="X1627" i="5" s="1"/>
  <c r="V1628" i="5"/>
  <c r="E1628" i="5"/>
  <c r="V1629" i="5"/>
  <c r="E1629" i="5"/>
  <c r="X1629" i="5" s="1"/>
  <c r="V1630" i="5"/>
  <c r="E1630" i="5"/>
  <c r="V1631" i="5"/>
  <c r="E1631" i="5"/>
  <c r="X1631" i="5" s="1"/>
  <c r="V1632" i="5"/>
  <c r="E1632" i="5"/>
  <c r="V1633" i="5"/>
  <c r="E1633" i="5"/>
  <c r="X1633" i="5" s="1"/>
  <c r="V1634" i="5"/>
  <c r="E1634" i="5"/>
  <c r="V1635" i="5"/>
  <c r="E1635" i="5"/>
  <c r="X1635" i="5" s="1"/>
  <c r="V1636" i="5"/>
  <c r="E1636" i="5"/>
  <c r="V1637" i="5"/>
  <c r="E1637" i="5"/>
  <c r="X1637" i="5" s="1"/>
  <c r="V1638" i="5"/>
  <c r="E1638" i="5"/>
  <c r="V1639" i="5"/>
  <c r="E1639" i="5"/>
  <c r="X1639" i="5" s="1"/>
  <c r="V1640" i="5"/>
  <c r="E1640" i="5"/>
  <c r="V1641" i="5"/>
  <c r="E1641" i="5"/>
  <c r="X1641" i="5" s="1"/>
  <c r="V1642" i="5"/>
  <c r="E1642" i="5"/>
  <c r="V1643" i="5"/>
  <c r="E1643" i="5"/>
  <c r="X1643" i="5" s="1"/>
  <c r="V1644" i="5"/>
  <c r="E1644" i="5"/>
  <c r="V1645" i="5"/>
  <c r="E1645" i="5"/>
  <c r="X1645" i="5" s="1"/>
  <c r="V1646" i="5"/>
  <c r="E1646" i="5"/>
  <c r="V1647" i="5"/>
  <c r="E1647" i="5"/>
  <c r="X1647" i="5" s="1"/>
  <c r="V1648" i="5"/>
  <c r="E1648" i="5"/>
  <c r="V1649" i="5"/>
  <c r="E1649" i="5"/>
  <c r="X1649" i="5" s="1"/>
  <c r="V1650" i="5"/>
  <c r="E1650" i="5"/>
  <c r="V1651" i="5"/>
  <c r="E1651" i="5"/>
  <c r="X1651" i="5" s="1"/>
  <c r="V1652" i="5"/>
  <c r="E1652" i="5"/>
  <c r="V1653" i="5"/>
  <c r="E1653" i="5"/>
  <c r="X1653" i="5" s="1"/>
  <c r="V1654" i="5"/>
  <c r="E1654" i="5"/>
  <c r="V1655" i="5"/>
  <c r="E1655" i="5"/>
  <c r="X1655" i="5" s="1"/>
  <c r="V1656" i="5"/>
  <c r="E1656" i="5"/>
  <c r="V1657" i="5"/>
  <c r="E1657" i="5"/>
  <c r="X1657" i="5" s="1"/>
  <c r="V1658" i="5"/>
  <c r="E1658" i="5"/>
  <c r="V1659" i="5"/>
  <c r="E1659" i="5"/>
  <c r="X1659" i="5" s="1"/>
  <c r="V1660" i="5"/>
  <c r="E1660" i="5"/>
  <c r="V1661" i="5"/>
  <c r="E1661" i="5"/>
  <c r="X1661" i="5" s="1"/>
  <c r="V1662" i="5"/>
  <c r="E1662" i="5"/>
  <c r="V1663" i="5"/>
  <c r="E1663" i="5"/>
  <c r="X1663" i="5" s="1"/>
  <c r="V1664" i="5"/>
  <c r="E1664" i="5"/>
  <c r="V1665" i="5"/>
  <c r="E1665" i="5"/>
  <c r="X1665" i="5" s="1"/>
  <c r="V1666" i="5"/>
  <c r="E1666" i="5"/>
  <c r="V1667" i="5"/>
  <c r="E1667" i="5"/>
  <c r="X1667" i="5" s="1"/>
  <c r="V1668" i="5"/>
  <c r="E1668" i="5"/>
  <c r="V1669" i="5"/>
  <c r="E1669" i="5"/>
  <c r="X1669" i="5" s="1"/>
  <c r="V1670" i="5"/>
  <c r="E1670" i="5"/>
  <c r="V1671" i="5"/>
  <c r="E1671" i="5"/>
  <c r="X1671" i="5" s="1"/>
  <c r="V1672" i="5"/>
  <c r="E1672" i="5"/>
  <c r="V1673" i="5"/>
  <c r="E1673" i="5"/>
  <c r="X1673" i="5" s="1"/>
  <c r="V1674" i="5"/>
  <c r="E1674" i="5"/>
  <c r="V1675" i="5"/>
  <c r="E1675" i="5"/>
  <c r="X1675" i="5" s="1"/>
  <c r="V1676" i="5"/>
  <c r="E1676" i="5"/>
  <c r="V1677" i="5"/>
  <c r="E1677" i="5"/>
  <c r="V1678" i="5"/>
  <c r="E1678" i="5"/>
  <c r="V1679" i="5"/>
  <c r="E1679" i="5"/>
  <c r="X1679" i="5" s="1"/>
  <c r="V1680" i="5"/>
  <c r="E1680" i="5"/>
  <c r="V1681" i="5"/>
  <c r="E1681" i="5"/>
  <c r="X1681" i="5" s="1"/>
  <c r="V1682" i="5"/>
  <c r="E1682" i="5"/>
  <c r="V1683" i="5"/>
  <c r="E1683" i="5"/>
  <c r="X1683" i="5" s="1"/>
  <c r="V1684" i="5"/>
  <c r="E1684" i="5"/>
  <c r="V1685" i="5"/>
  <c r="E1685" i="5"/>
  <c r="X1685" i="5" s="1"/>
  <c r="V1686" i="5"/>
  <c r="E1686" i="5"/>
  <c r="V1687" i="5"/>
  <c r="E1687" i="5"/>
  <c r="X1687" i="5" s="1"/>
  <c r="V1688" i="5"/>
  <c r="E1688" i="5"/>
  <c r="V1689" i="5"/>
  <c r="E1689" i="5"/>
  <c r="X1689" i="5" s="1"/>
  <c r="V1690" i="5"/>
  <c r="E1690" i="5"/>
  <c r="V1691" i="5"/>
  <c r="E1691" i="5"/>
  <c r="X1691" i="5" s="1"/>
  <c r="V1692" i="5"/>
  <c r="E1692" i="5"/>
  <c r="V1693" i="5"/>
  <c r="E1693" i="5"/>
  <c r="X1693" i="5" s="1"/>
  <c r="V1694" i="5"/>
  <c r="E1694" i="5"/>
  <c r="V1695" i="5"/>
  <c r="E1695" i="5"/>
  <c r="X1695" i="5" s="1"/>
  <c r="V1696" i="5"/>
  <c r="E1696" i="5"/>
  <c r="V1697" i="5"/>
  <c r="E1697" i="5"/>
  <c r="X1697" i="5" s="1"/>
  <c r="V1698" i="5"/>
  <c r="E1698" i="5"/>
  <c r="V1699" i="5"/>
  <c r="E1699" i="5"/>
  <c r="X1699" i="5" s="1"/>
  <c r="V1700" i="5"/>
  <c r="E1700" i="5"/>
  <c r="V1701" i="5"/>
  <c r="E1701" i="5"/>
  <c r="X1701" i="5" s="1"/>
  <c r="V1702" i="5"/>
  <c r="E1702" i="5"/>
  <c r="V1703" i="5"/>
  <c r="E1703" i="5"/>
  <c r="X1703" i="5" s="1"/>
  <c r="V1704" i="5"/>
  <c r="E1704" i="5"/>
  <c r="V1705" i="5"/>
  <c r="E1705" i="5"/>
  <c r="X1705" i="5" s="1"/>
  <c r="V1706" i="5"/>
  <c r="E1706" i="5"/>
  <c r="V1707" i="5"/>
  <c r="E1707" i="5"/>
  <c r="X1707" i="5" s="1"/>
  <c r="V1708" i="5"/>
  <c r="E1708" i="5"/>
  <c r="V1709" i="5"/>
  <c r="E1709" i="5"/>
  <c r="X1709" i="5" s="1"/>
  <c r="V1710" i="5"/>
  <c r="E1710" i="5"/>
  <c r="V1711" i="5"/>
  <c r="E1711" i="5"/>
  <c r="X1711" i="5" s="1"/>
  <c r="V1712" i="5"/>
  <c r="E1712" i="5"/>
  <c r="V1713" i="5"/>
  <c r="E1713" i="5"/>
  <c r="X1713" i="5" s="1"/>
  <c r="V1714" i="5"/>
  <c r="E1714" i="5"/>
  <c r="V1715" i="5"/>
  <c r="E1715" i="5"/>
  <c r="X1715" i="5" s="1"/>
  <c r="V1716" i="5"/>
  <c r="E1716" i="5"/>
  <c r="V1717" i="5"/>
  <c r="E1717" i="5"/>
  <c r="X1717" i="5" s="1"/>
  <c r="V1718" i="5"/>
  <c r="E1718" i="5"/>
  <c r="V1719" i="5"/>
  <c r="E1719" i="5"/>
  <c r="X1719" i="5" s="1"/>
  <c r="V1720" i="5"/>
  <c r="E1720" i="5"/>
  <c r="V1721" i="5"/>
  <c r="E1721" i="5"/>
  <c r="X1721" i="5" s="1"/>
  <c r="V1722" i="5"/>
  <c r="E1722" i="5"/>
  <c r="V1723" i="5"/>
  <c r="E1723" i="5"/>
  <c r="X1723" i="5" s="1"/>
  <c r="V1724" i="5"/>
  <c r="E1724" i="5"/>
  <c r="V1725" i="5"/>
  <c r="E1725" i="5"/>
  <c r="V1726" i="5"/>
  <c r="E1726" i="5"/>
  <c r="V1727" i="5"/>
  <c r="E1727" i="5"/>
  <c r="X1727" i="5" s="1"/>
  <c r="V1728" i="5"/>
  <c r="E1728" i="5"/>
  <c r="V1729" i="5"/>
  <c r="E1729" i="5"/>
  <c r="X1729" i="5" s="1"/>
  <c r="V1730" i="5"/>
  <c r="E1730" i="5"/>
  <c r="V1731" i="5"/>
  <c r="E1731" i="5"/>
  <c r="X1731" i="5" s="1"/>
  <c r="V1732" i="5"/>
  <c r="E1732" i="5"/>
  <c r="V1733" i="5"/>
  <c r="E1733" i="5"/>
  <c r="X1733" i="5" s="1"/>
  <c r="V1734" i="5"/>
  <c r="E1734" i="5"/>
  <c r="V1735" i="5"/>
  <c r="E1735" i="5"/>
  <c r="X1735" i="5" s="1"/>
  <c r="V1736" i="5"/>
  <c r="E1736" i="5"/>
  <c r="V1737" i="5"/>
  <c r="E1737" i="5"/>
  <c r="X1737" i="5" s="1"/>
  <c r="V1738" i="5"/>
  <c r="E1738" i="5"/>
  <c r="V1739" i="5"/>
  <c r="E1739" i="5"/>
  <c r="X1739" i="5" s="1"/>
  <c r="V1740" i="5"/>
  <c r="E1740" i="5"/>
  <c r="V1741" i="5"/>
  <c r="E1741" i="5"/>
  <c r="X1741" i="5" s="1"/>
  <c r="V1742" i="5"/>
  <c r="E1742" i="5"/>
  <c r="V1743" i="5"/>
  <c r="E1743" i="5"/>
  <c r="X1743" i="5" s="1"/>
  <c r="V1744" i="5"/>
  <c r="E1744" i="5"/>
  <c r="V1745" i="5"/>
  <c r="E1745" i="5"/>
  <c r="X1745" i="5" s="1"/>
  <c r="V1746" i="5"/>
  <c r="E1746" i="5"/>
  <c r="V1747" i="5"/>
  <c r="E1747" i="5"/>
  <c r="X1747" i="5" s="1"/>
  <c r="V1748" i="5"/>
  <c r="E1748" i="5"/>
  <c r="V1749" i="5"/>
  <c r="E1749" i="5"/>
  <c r="X1749" i="5" s="1"/>
  <c r="V1750" i="5"/>
  <c r="E1750" i="5"/>
  <c r="V1751" i="5"/>
  <c r="E1751" i="5"/>
  <c r="X1751" i="5" s="1"/>
  <c r="V1752" i="5"/>
  <c r="E1752" i="5"/>
  <c r="V1753" i="5"/>
  <c r="E1753" i="5"/>
  <c r="X1753" i="5" s="1"/>
  <c r="V1754" i="5"/>
  <c r="E1754" i="5"/>
  <c r="V1755" i="5"/>
  <c r="E1755" i="5"/>
  <c r="X1755" i="5" s="1"/>
  <c r="V1756" i="5"/>
  <c r="E1756" i="5"/>
  <c r="V1757" i="5"/>
  <c r="E1757" i="5"/>
  <c r="X1757" i="5" s="1"/>
  <c r="V1758" i="5"/>
  <c r="E1758" i="5"/>
  <c r="V1759" i="5"/>
  <c r="E1759" i="5"/>
  <c r="X1759" i="5" s="1"/>
  <c r="V1760" i="5"/>
  <c r="E1760" i="5"/>
  <c r="V1761" i="5"/>
  <c r="E1761" i="5"/>
  <c r="X1761" i="5" s="1"/>
  <c r="V1762" i="5"/>
  <c r="E1762" i="5"/>
  <c r="V1763" i="5"/>
  <c r="E1763" i="5"/>
  <c r="X1763" i="5" s="1"/>
  <c r="V1764" i="5"/>
  <c r="E1764" i="5"/>
  <c r="V1765" i="5"/>
  <c r="E1765" i="5"/>
  <c r="X1765" i="5" s="1"/>
  <c r="V1766" i="5"/>
  <c r="E1766" i="5"/>
  <c r="V1767" i="5"/>
  <c r="E1767" i="5"/>
  <c r="X1767" i="5" s="1"/>
  <c r="V1768" i="5"/>
  <c r="E1768" i="5"/>
  <c r="V1769" i="5"/>
  <c r="E1769" i="5"/>
  <c r="X1769" i="5" s="1"/>
  <c r="V1770" i="5"/>
  <c r="E1770" i="5"/>
  <c r="V1771" i="5"/>
  <c r="E1771" i="5"/>
  <c r="X1771" i="5" s="1"/>
  <c r="V1772" i="5"/>
  <c r="E1772" i="5"/>
  <c r="V1773" i="5"/>
  <c r="E1773" i="5"/>
  <c r="X1773" i="5" s="1"/>
  <c r="V1774" i="5"/>
  <c r="E1774" i="5"/>
  <c r="V1775" i="5"/>
  <c r="E1775" i="5"/>
  <c r="X1775" i="5" s="1"/>
  <c r="V1776" i="5"/>
  <c r="E1776" i="5"/>
  <c r="V1777" i="5"/>
  <c r="E1777" i="5"/>
  <c r="X1777" i="5" s="1"/>
  <c r="V1778" i="5"/>
  <c r="E1778" i="5"/>
  <c r="V1779" i="5"/>
  <c r="E1779" i="5"/>
  <c r="X1779" i="5" s="1"/>
  <c r="V1780" i="5"/>
  <c r="E1780" i="5"/>
  <c r="V1781" i="5"/>
  <c r="E1781" i="5"/>
  <c r="X1781" i="5" s="1"/>
  <c r="V1782" i="5"/>
  <c r="E1782" i="5"/>
  <c r="V1783" i="5"/>
  <c r="E1783" i="5"/>
  <c r="X1783" i="5" s="1"/>
  <c r="V1784" i="5"/>
  <c r="E1784" i="5"/>
  <c r="V1785" i="5"/>
  <c r="E1785" i="5"/>
  <c r="X1785" i="5" s="1"/>
  <c r="V1786" i="5"/>
  <c r="E1786" i="5"/>
  <c r="V1787" i="5"/>
  <c r="E1787" i="5"/>
  <c r="X1787" i="5" s="1"/>
  <c r="V1788" i="5"/>
  <c r="E1788" i="5"/>
  <c r="V1789" i="5"/>
  <c r="E1789" i="5"/>
  <c r="X1789" i="5" s="1"/>
  <c r="V1790" i="5"/>
  <c r="E1790" i="5"/>
  <c r="V1791" i="5"/>
  <c r="E1791" i="5"/>
  <c r="X1791" i="5" s="1"/>
  <c r="V1792" i="5"/>
  <c r="E1792" i="5"/>
  <c r="V1793" i="5"/>
  <c r="E1793" i="5"/>
  <c r="X1793" i="5" s="1"/>
  <c r="V1794" i="5"/>
  <c r="E1794" i="5"/>
  <c r="V1795" i="5"/>
  <c r="E1795" i="5"/>
  <c r="X1795" i="5" s="1"/>
  <c r="V1796" i="5"/>
  <c r="E1796" i="5"/>
  <c r="V1797" i="5"/>
  <c r="E1797" i="5"/>
  <c r="X1797" i="5" s="1"/>
  <c r="V1798" i="5"/>
  <c r="E1798" i="5"/>
  <c r="V1799" i="5"/>
  <c r="E1799" i="5"/>
  <c r="X1799" i="5" s="1"/>
  <c r="V1800" i="5"/>
  <c r="E1800" i="5"/>
  <c r="V1801" i="5"/>
  <c r="E1801" i="5"/>
  <c r="X1801" i="5" s="1"/>
  <c r="V1802" i="5"/>
  <c r="E1802" i="5"/>
  <c r="V1803" i="5"/>
  <c r="E1803" i="5"/>
  <c r="X1803" i="5" s="1"/>
  <c r="V1804" i="5"/>
  <c r="E1804" i="5"/>
  <c r="V1805" i="5"/>
  <c r="E1805" i="5"/>
  <c r="V1806" i="5"/>
  <c r="E1806" i="5"/>
  <c r="V1807" i="5"/>
  <c r="E1807" i="5"/>
  <c r="X1807" i="5" s="1"/>
  <c r="V1808" i="5"/>
  <c r="E1808" i="5"/>
  <c r="V1809" i="5"/>
  <c r="E1809" i="5"/>
  <c r="X1809" i="5" s="1"/>
  <c r="V1810" i="5"/>
  <c r="E1810" i="5"/>
  <c r="V1811" i="5"/>
  <c r="E1811" i="5"/>
  <c r="X1811" i="5" s="1"/>
  <c r="V1812" i="5"/>
  <c r="E1812" i="5"/>
  <c r="V1813" i="5"/>
  <c r="E1813" i="5"/>
  <c r="X1813" i="5" s="1"/>
  <c r="V1814" i="5"/>
  <c r="E1814" i="5"/>
  <c r="V1815" i="5"/>
  <c r="E1815" i="5"/>
  <c r="X1815" i="5" s="1"/>
  <c r="V1816" i="5"/>
  <c r="E1816" i="5"/>
  <c r="V1817" i="5"/>
  <c r="E1817" i="5"/>
  <c r="X1817" i="5" s="1"/>
  <c r="V1818" i="5"/>
  <c r="E1818" i="5"/>
  <c r="V1819" i="5"/>
  <c r="E1819" i="5"/>
  <c r="X1819" i="5" s="1"/>
  <c r="V1820" i="5"/>
  <c r="E1820" i="5"/>
  <c r="V1821" i="5"/>
  <c r="E1821" i="5"/>
  <c r="X1821" i="5" s="1"/>
  <c r="V1822" i="5"/>
  <c r="E1822" i="5"/>
  <c r="V1823" i="5"/>
  <c r="E1823" i="5"/>
  <c r="X1823" i="5" s="1"/>
  <c r="V1824" i="5"/>
  <c r="E1824" i="5"/>
  <c r="V1825" i="5"/>
  <c r="E1825" i="5"/>
  <c r="X1825" i="5" s="1"/>
  <c r="V1826" i="5"/>
  <c r="E1826" i="5"/>
  <c r="V1827" i="5"/>
  <c r="E1827" i="5"/>
  <c r="X1827" i="5" s="1"/>
  <c r="V1828" i="5"/>
  <c r="E1828" i="5"/>
  <c r="V1829" i="5"/>
  <c r="E1829" i="5"/>
  <c r="X1829" i="5" s="1"/>
  <c r="V1830" i="5"/>
  <c r="E1830" i="5"/>
  <c r="V1831" i="5"/>
  <c r="E1831" i="5"/>
  <c r="X1831" i="5" s="1"/>
  <c r="V1832" i="5"/>
  <c r="E1832" i="5"/>
  <c r="V1833" i="5"/>
  <c r="E1833" i="5"/>
  <c r="X1833" i="5" s="1"/>
  <c r="V1834" i="5"/>
  <c r="E1834" i="5"/>
  <c r="V1835" i="5"/>
  <c r="E1835" i="5"/>
  <c r="X1835" i="5" s="1"/>
  <c r="V1836" i="5"/>
  <c r="E1836" i="5"/>
  <c r="V1837" i="5"/>
  <c r="E1837" i="5"/>
  <c r="X1837" i="5" s="1"/>
  <c r="V1838" i="5"/>
  <c r="E1838" i="5"/>
  <c r="V1839" i="5"/>
  <c r="E1839" i="5"/>
  <c r="X1839" i="5" s="1"/>
  <c r="V1840" i="5"/>
  <c r="E1840" i="5"/>
  <c r="V1841" i="5"/>
  <c r="E1841" i="5"/>
  <c r="X1841" i="5" s="1"/>
  <c r="V1842" i="5"/>
  <c r="E1842" i="5"/>
  <c r="V1843" i="5"/>
  <c r="E1843" i="5"/>
  <c r="X1843" i="5" s="1"/>
  <c r="V1844" i="5"/>
  <c r="E1844" i="5"/>
  <c r="V1845" i="5"/>
  <c r="E1845" i="5"/>
  <c r="X1845" i="5" s="1"/>
  <c r="V1846" i="5"/>
  <c r="E1846" i="5"/>
  <c r="V1847" i="5"/>
  <c r="E1847" i="5"/>
  <c r="X1847" i="5" s="1"/>
  <c r="V1848" i="5"/>
  <c r="E1848" i="5"/>
  <c r="V1849" i="5"/>
  <c r="E1849" i="5"/>
  <c r="X1849" i="5" s="1"/>
  <c r="V1850" i="5"/>
  <c r="E1850" i="5"/>
  <c r="V1851" i="5"/>
  <c r="E1851" i="5"/>
  <c r="X1851" i="5" s="1"/>
  <c r="V1852" i="5"/>
  <c r="E1852" i="5"/>
  <c r="V1853" i="5"/>
  <c r="E1853" i="5"/>
  <c r="X1853" i="5" s="1"/>
  <c r="V1854" i="5"/>
  <c r="E1854" i="5"/>
  <c r="V1855" i="5"/>
  <c r="E1855" i="5"/>
  <c r="X1855" i="5" s="1"/>
  <c r="V1856" i="5"/>
  <c r="E1856" i="5"/>
  <c r="V1857" i="5"/>
  <c r="E1857" i="5"/>
  <c r="X1857" i="5" s="1"/>
  <c r="V1858" i="5"/>
  <c r="E1858" i="5"/>
  <c r="V1859" i="5"/>
  <c r="E1859" i="5"/>
  <c r="X1859" i="5" s="1"/>
  <c r="V1860" i="5"/>
  <c r="E1860" i="5"/>
  <c r="V1861" i="5"/>
  <c r="E1861" i="5"/>
  <c r="X1861" i="5" s="1"/>
  <c r="V1862" i="5"/>
  <c r="E1862" i="5"/>
  <c r="V1863" i="5"/>
  <c r="E1863" i="5"/>
  <c r="X1863" i="5" s="1"/>
  <c r="V1864" i="5"/>
  <c r="E1864" i="5"/>
  <c r="V1865" i="5"/>
  <c r="E1865" i="5"/>
  <c r="X1865" i="5" s="1"/>
  <c r="V1866" i="5"/>
  <c r="E1866" i="5"/>
  <c r="V1867" i="5"/>
  <c r="E1867" i="5"/>
  <c r="X1867" i="5" s="1"/>
  <c r="V1868" i="5"/>
  <c r="E1868" i="5"/>
  <c r="V1869" i="5"/>
  <c r="E1869" i="5"/>
  <c r="X1869" i="5" s="1"/>
  <c r="V1870" i="5"/>
  <c r="E1870" i="5"/>
  <c r="V1871" i="5"/>
  <c r="E1871" i="5"/>
  <c r="X1871" i="5" s="1"/>
  <c r="V1872" i="5"/>
  <c r="E1872" i="5"/>
  <c r="V1873" i="5"/>
  <c r="E1873" i="5"/>
  <c r="X1873" i="5" s="1"/>
  <c r="V1874" i="5"/>
  <c r="E1874" i="5"/>
  <c r="V1875" i="5"/>
  <c r="E1875" i="5"/>
  <c r="X1875" i="5" s="1"/>
  <c r="V1876" i="5"/>
  <c r="E1876" i="5"/>
  <c r="V1877" i="5"/>
  <c r="E1877" i="5"/>
  <c r="X1877" i="5" s="1"/>
  <c r="V1878" i="5"/>
  <c r="E1878" i="5"/>
  <c r="V1879" i="5"/>
  <c r="E1879" i="5"/>
  <c r="X1879" i="5" s="1"/>
  <c r="V1880" i="5"/>
  <c r="E1880" i="5"/>
  <c r="V1881" i="5"/>
  <c r="E1881" i="5"/>
  <c r="X1881" i="5" s="1"/>
  <c r="V1882" i="5"/>
  <c r="E1882" i="5"/>
  <c r="V1883" i="5"/>
  <c r="E1883" i="5"/>
  <c r="X1883" i="5" s="1"/>
  <c r="V1884" i="5"/>
  <c r="E1884" i="5"/>
  <c r="V1885" i="5"/>
  <c r="E1885" i="5"/>
  <c r="X1885" i="5" s="1"/>
  <c r="V1886" i="5"/>
  <c r="E1886" i="5"/>
  <c r="V1887" i="5"/>
  <c r="E1887" i="5"/>
  <c r="X1887" i="5" s="1"/>
  <c r="V1888" i="5"/>
  <c r="E1888" i="5"/>
  <c r="V1889" i="5"/>
  <c r="E1889" i="5"/>
  <c r="X1889" i="5" s="1"/>
  <c r="V1890" i="5"/>
  <c r="E1890" i="5"/>
  <c r="V1891" i="5"/>
  <c r="E1891" i="5"/>
  <c r="X1891" i="5" s="1"/>
  <c r="V1892" i="5"/>
  <c r="E1892" i="5"/>
  <c r="V1893" i="5"/>
  <c r="E1893" i="5"/>
  <c r="X1893" i="5" s="1"/>
  <c r="V1894" i="5"/>
  <c r="E1894" i="5"/>
  <c r="V1895" i="5"/>
  <c r="E1895" i="5"/>
  <c r="X1895" i="5" s="1"/>
  <c r="V1896" i="5"/>
  <c r="E1896" i="5"/>
  <c r="V1897" i="5"/>
  <c r="E1897" i="5"/>
  <c r="X1897" i="5" s="1"/>
  <c r="V1898" i="5"/>
  <c r="E1898" i="5"/>
  <c r="V1899" i="5"/>
  <c r="E1899" i="5"/>
  <c r="X1899" i="5" s="1"/>
  <c r="V1900" i="5"/>
  <c r="E1900" i="5"/>
  <c r="V1901" i="5"/>
  <c r="E1901" i="5"/>
  <c r="X1901" i="5" s="1"/>
  <c r="V1902" i="5"/>
  <c r="E1902" i="5"/>
  <c r="V1903" i="5"/>
  <c r="E1903" i="5"/>
  <c r="X1903" i="5" s="1"/>
  <c r="V1904" i="5"/>
  <c r="E1904" i="5"/>
  <c r="V1905" i="5"/>
  <c r="E1905" i="5"/>
  <c r="X1905" i="5" s="1"/>
  <c r="V1906" i="5"/>
  <c r="E1906" i="5"/>
  <c r="V1907" i="5"/>
  <c r="E1907" i="5"/>
  <c r="X1907" i="5" s="1"/>
  <c r="V1908" i="5"/>
  <c r="E1908" i="5"/>
  <c r="V1909" i="5"/>
  <c r="E1909" i="5"/>
  <c r="X1909" i="5" s="1"/>
  <c r="V1910" i="5"/>
  <c r="E1910" i="5"/>
  <c r="V1911" i="5"/>
  <c r="E1911" i="5"/>
  <c r="X1911" i="5" s="1"/>
  <c r="V1912" i="5"/>
  <c r="E1912" i="5"/>
  <c r="V1913" i="5"/>
  <c r="E1913" i="5"/>
  <c r="X1913" i="5" s="1"/>
  <c r="V1914" i="5"/>
  <c r="E1914" i="5"/>
  <c r="V1915" i="5"/>
  <c r="E1915" i="5"/>
  <c r="X1915" i="5" s="1"/>
  <c r="V1916" i="5"/>
  <c r="E1916" i="5"/>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X1925" i="5" s="1"/>
  <c r="V1926" i="5"/>
  <c r="E1926" i="5"/>
  <c r="V1927" i="5"/>
  <c r="E1927" i="5"/>
  <c r="X1927" i="5" s="1"/>
  <c r="V1928" i="5"/>
  <c r="E1928" i="5"/>
  <c r="V1929" i="5"/>
  <c r="E1929" i="5"/>
  <c r="X1929" i="5" s="1"/>
  <c r="V1930" i="5"/>
  <c r="E1930" i="5"/>
  <c r="V1931" i="5"/>
  <c r="E1931" i="5"/>
  <c r="X1931" i="5" s="1"/>
  <c r="V1932" i="5"/>
  <c r="E1932" i="5"/>
  <c r="V1933" i="5"/>
  <c r="E1933" i="5"/>
  <c r="X1933" i="5" s="1"/>
  <c r="V1934" i="5"/>
  <c r="E1934" i="5"/>
  <c r="V1935" i="5"/>
  <c r="E1935" i="5"/>
  <c r="X1935" i="5" s="1"/>
  <c r="V1936" i="5"/>
  <c r="E1936" i="5"/>
  <c r="V1937" i="5"/>
  <c r="E1937" i="5"/>
  <c r="X1937" i="5" s="1"/>
  <c r="V1938" i="5"/>
  <c r="E1938" i="5"/>
  <c r="V1939" i="5"/>
  <c r="E1939" i="5"/>
  <c r="X1939" i="5" s="1"/>
  <c r="V1940" i="5"/>
  <c r="E1940" i="5"/>
  <c r="V1941" i="5"/>
  <c r="E1941" i="5"/>
  <c r="X1941" i="5" s="1"/>
  <c r="V1942" i="5"/>
  <c r="E1942" i="5"/>
  <c r="V1943" i="5"/>
  <c r="E1943" i="5"/>
  <c r="X1943" i="5" s="1"/>
  <c r="V1944" i="5"/>
  <c r="E1944" i="5"/>
  <c r="V1945" i="5"/>
  <c r="E1945" i="5"/>
  <c r="X1945" i="5" s="1"/>
  <c r="V1946" i="5"/>
  <c r="E1946" i="5"/>
  <c r="V1947" i="5"/>
  <c r="E1947" i="5"/>
  <c r="X1947" i="5" s="1"/>
  <c r="V1948" i="5"/>
  <c r="E1948" i="5"/>
  <c r="V1949" i="5"/>
  <c r="E1949" i="5"/>
  <c r="X1949" i="5" s="1"/>
  <c r="V1950" i="5"/>
  <c r="E1950" i="5"/>
  <c r="V1951" i="5"/>
  <c r="E1951" i="5"/>
  <c r="X1951" i="5" s="1"/>
  <c r="V1952" i="5"/>
  <c r="E1952" i="5"/>
  <c r="V1953" i="5"/>
  <c r="E1953" i="5"/>
  <c r="X1953" i="5" s="1"/>
  <c r="V1954" i="5"/>
  <c r="E1954" i="5"/>
  <c r="V1955" i="5"/>
  <c r="E1955" i="5"/>
  <c r="X1955" i="5" s="1"/>
  <c r="V1956" i="5"/>
  <c r="E1956" i="5"/>
  <c r="V1957" i="5"/>
  <c r="E1957" i="5"/>
  <c r="X1957" i="5" s="1"/>
  <c r="V1958" i="5"/>
  <c r="E1958" i="5"/>
  <c r="V1959" i="5"/>
  <c r="E1959" i="5"/>
  <c r="X1959" i="5" s="1"/>
  <c r="V1960" i="5"/>
  <c r="E1960" i="5"/>
  <c r="V1961" i="5"/>
  <c r="E1961" i="5"/>
  <c r="X1961" i="5" s="1"/>
  <c r="V1962" i="5"/>
  <c r="E1962" i="5"/>
  <c r="V1963" i="5"/>
  <c r="E1963" i="5"/>
  <c r="X1963" i="5" s="1"/>
  <c r="V1964" i="5"/>
  <c r="E1964" i="5"/>
  <c r="V1965" i="5"/>
  <c r="E1965" i="5"/>
  <c r="X1965" i="5" s="1"/>
  <c r="V1966" i="5"/>
  <c r="E1966" i="5"/>
  <c r="V1967" i="5"/>
  <c r="E1967" i="5"/>
  <c r="X1967" i="5" s="1"/>
  <c r="V1968" i="5"/>
  <c r="E1968" i="5"/>
  <c r="V1969" i="5"/>
  <c r="E1969" i="5"/>
  <c r="X1969" i="5" s="1"/>
  <c r="V1970" i="5"/>
  <c r="E1970" i="5"/>
  <c r="V1971" i="5"/>
  <c r="E1971" i="5"/>
  <c r="X1971" i="5" s="1"/>
  <c r="V1972" i="5"/>
  <c r="E1972" i="5"/>
  <c r="V1973" i="5"/>
  <c r="E1973" i="5"/>
  <c r="X1973" i="5" s="1"/>
  <c r="V1974" i="5"/>
  <c r="E1974" i="5"/>
  <c r="V1975" i="5"/>
  <c r="E1975" i="5"/>
  <c r="X1975" i="5" s="1"/>
  <c r="V1976" i="5"/>
  <c r="E1976" i="5"/>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V1989" i="5"/>
  <c r="E1989" i="5"/>
  <c r="X1989" i="5" s="1"/>
  <c r="V1990" i="5"/>
  <c r="E1990" i="5"/>
  <c r="V1991" i="5"/>
  <c r="E1991" i="5"/>
  <c r="X1991" i="5" s="1"/>
  <c r="V1992" i="5"/>
  <c r="E1992" i="5"/>
  <c r="V1993" i="5"/>
  <c r="E1993" i="5"/>
  <c r="X1993" i="5" s="1"/>
  <c r="V1994" i="5"/>
  <c r="E1994" i="5"/>
  <c r="V1995" i="5"/>
  <c r="E1995" i="5"/>
  <c r="X1995" i="5" s="1"/>
  <c r="V1996" i="5"/>
  <c r="E1996" i="5"/>
  <c r="V1997" i="5"/>
  <c r="E1997" i="5"/>
  <c r="X1997" i="5" s="1"/>
  <c r="V1998" i="5"/>
  <c r="E1998" i="5"/>
  <c r="V1999" i="5"/>
  <c r="E1999" i="5"/>
  <c r="X1999" i="5" s="1"/>
  <c r="V2000" i="5"/>
  <c r="E2000" i="5"/>
  <c r="V2001" i="5"/>
  <c r="E2001" i="5"/>
  <c r="X2001" i="5" s="1"/>
  <c r="V2002" i="5"/>
  <c r="E2002" i="5"/>
  <c r="V2003" i="5"/>
  <c r="E2003" i="5"/>
  <c r="X2003" i="5" s="1"/>
  <c r="V2004" i="5"/>
  <c r="E2004" i="5"/>
  <c r="V2005" i="5"/>
  <c r="E2005" i="5"/>
  <c r="X2005" i="5" s="1"/>
  <c r="V2006" i="5"/>
  <c r="E2006" i="5"/>
  <c r="V2007" i="5"/>
  <c r="E2007" i="5"/>
  <c r="X2007" i="5" s="1"/>
  <c r="V2008" i="5"/>
  <c r="E2008" i="5"/>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V2019" i="5"/>
  <c r="E2019" i="5"/>
  <c r="X2019" i="5" s="1"/>
  <c r="V2020" i="5"/>
  <c r="E2020" i="5"/>
  <c r="V2021" i="5"/>
  <c r="E2021" i="5"/>
  <c r="X2021" i="5" s="1"/>
  <c r="V2022" i="5"/>
  <c r="E2022" i="5"/>
  <c r="V2023" i="5"/>
  <c r="E2023" i="5"/>
  <c r="X2023" i="5" s="1"/>
  <c r="V2024" i="5"/>
  <c r="E2024" i="5"/>
  <c r="V2025" i="5"/>
  <c r="E2025" i="5"/>
  <c r="X2025" i="5" s="1"/>
  <c r="V2026" i="5"/>
  <c r="E2026" i="5"/>
  <c r="V2027" i="5"/>
  <c r="E2027" i="5"/>
  <c r="X2027" i="5" s="1"/>
  <c r="V2028" i="5"/>
  <c r="E2028" i="5"/>
  <c r="V2029" i="5"/>
  <c r="E2029" i="5"/>
  <c r="X2029" i="5" s="1"/>
  <c r="V2030" i="5"/>
  <c r="E2030" i="5"/>
  <c r="V2031" i="5"/>
  <c r="E2031" i="5"/>
  <c r="X2031" i="5" s="1"/>
  <c r="V2032" i="5"/>
  <c r="E2032" i="5"/>
  <c r="V2033" i="5"/>
  <c r="E2033" i="5"/>
  <c r="X2033" i="5" s="1"/>
  <c r="V2034" i="5"/>
  <c r="E2034" i="5"/>
  <c r="V2035" i="5"/>
  <c r="E2035" i="5"/>
  <c r="X2035" i="5" s="1"/>
  <c r="V2036" i="5"/>
  <c r="E2036" i="5"/>
  <c r="V2037" i="5"/>
  <c r="E2037" i="5"/>
  <c r="X2037" i="5" s="1"/>
  <c r="V2038" i="5"/>
  <c r="E2038" i="5"/>
  <c r="V2039" i="5"/>
  <c r="E2039" i="5"/>
  <c r="X2039" i="5" s="1"/>
  <c r="V2040" i="5"/>
  <c r="E2040" i="5"/>
  <c r="V2041" i="5"/>
  <c r="E2041" i="5"/>
  <c r="X2041" i="5" s="1"/>
  <c r="V2042" i="5"/>
  <c r="E2042" i="5"/>
  <c r="V2043" i="5"/>
  <c r="E2043" i="5"/>
  <c r="X2043" i="5" s="1"/>
  <c r="V2044" i="5"/>
  <c r="E2044" i="5"/>
  <c r="V2045" i="5"/>
  <c r="E2045" i="5"/>
  <c r="X2045" i="5" s="1"/>
  <c r="V2046" i="5"/>
  <c r="E2046" i="5"/>
  <c r="V2047" i="5"/>
  <c r="E2047" i="5"/>
  <c r="X2047" i="5" s="1"/>
  <c r="V2048" i="5"/>
  <c r="E2048" i="5"/>
  <c r="V2049" i="5"/>
  <c r="E2049" i="5"/>
  <c r="X2049" i="5" s="1"/>
  <c r="V2050" i="5"/>
  <c r="E2050" i="5"/>
  <c r="V2051" i="5"/>
  <c r="E2051" i="5"/>
  <c r="X2051" i="5" s="1"/>
  <c r="V2052" i="5"/>
  <c r="E2052" i="5"/>
  <c r="V2053" i="5"/>
  <c r="E2053" i="5"/>
  <c r="X2053" i="5" s="1"/>
  <c r="V2054" i="5"/>
  <c r="E2054" i="5"/>
  <c r="V2055" i="5"/>
  <c r="E2055" i="5"/>
  <c r="X2055" i="5" s="1"/>
  <c r="V2056" i="5"/>
  <c r="E2056" i="5"/>
  <c r="V2057" i="5"/>
  <c r="E2057" i="5"/>
  <c r="X2057" i="5" s="1"/>
  <c r="V2058" i="5"/>
  <c r="E2058" i="5"/>
  <c r="V2059" i="5"/>
  <c r="E2059" i="5"/>
  <c r="X2059" i="5" s="1"/>
  <c r="V2060" i="5"/>
  <c r="E2060" i="5"/>
  <c r="V2061" i="5"/>
  <c r="E2061" i="5"/>
  <c r="X2061" i="5" s="1"/>
  <c r="V2062" i="5"/>
  <c r="E2062" i="5"/>
  <c r="V2063" i="5"/>
  <c r="E2063" i="5"/>
  <c r="X2063" i="5" s="1"/>
  <c r="V2064" i="5"/>
  <c r="E2064" i="5"/>
  <c r="V2065" i="5"/>
  <c r="E2065" i="5"/>
  <c r="X2065" i="5" s="1"/>
  <c r="V2066" i="5"/>
  <c r="E2066" i="5"/>
  <c r="V2067" i="5"/>
  <c r="E2067" i="5"/>
  <c r="X2067" i="5" s="1"/>
  <c r="V2068" i="5"/>
  <c r="E2068" i="5"/>
  <c r="V2069" i="5"/>
  <c r="E2069" i="5"/>
  <c r="X2069" i="5" s="1"/>
  <c r="V2070" i="5"/>
  <c r="E2070" i="5"/>
  <c r="V2071" i="5"/>
  <c r="E2071" i="5"/>
  <c r="X2071" i="5" s="1"/>
  <c r="V2072" i="5"/>
  <c r="E2072" i="5"/>
  <c r="V2073" i="5"/>
  <c r="E2073" i="5"/>
  <c r="X2073" i="5" s="1"/>
  <c r="V2074" i="5"/>
  <c r="E2074" i="5"/>
  <c r="V2075" i="5"/>
  <c r="E2075" i="5"/>
  <c r="X2075" i="5" s="1"/>
  <c r="V2076" i="5"/>
  <c r="E2076" i="5"/>
  <c r="V2077" i="5"/>
  <c r="E2077" i="5"/>
  <c r="X2077" i="5" s="1"/>
  <c r="V2078" i="5"/>
  <c r="E2078" i="5"/>
  <c r="V2079" i="5"/>
  <c r="E2079" i="5"/>
  <c r="X2079" i="5" s="1"/>
  <c r="V2080" i="5"/>
  <c r="E2080" i="5"/>
  <c r="V2081" i="5"/>
  <c r="E2081" i="5"/>
  <c r="X2081" i="5" s="1"/>
  <c r="V2082" i="5"/>
  <c r="E2082" i="5"/>
  <c r="V2083" i="5"/>
  <c r="E2083" i="5"/>
  <c r="X2083" i="5" s="1"/>
  <c r="V2084" i="5"/>
  <c r="E2084" i="5"/>
  <c r="V2085" i="5"/>
  <c r="E2085" i="5"/>
  <c r="X2085" i="5" s="1"/>
  <c r="V2086" i="5"/>
  <c r="E2086" i="5"/>
  <c r="V2087" i="5"/>
  <c r="E2087" i="5"/>
  <c r="X2087" i="5" s="1"/>
  <c r="V2088" i="5"/>
  <c r="E2088" i="5"/>
  <c r="V2089" i="5"/>
  <c r="E2089" i="5"/>
  <c r="X2089" i="5" s="1"/>
  <c r="V2090" i="5"/>
  <c r="E2090" i="5"/>
  <c r="V2091" i="5"/>
  <c r="E2091" i="5"/>
  <c r="X2091" i="5" s="1"/>
  <c r="V2092" i="5"/>
  <c r="E2092" i="5"/>
  <c r="V2093" i="5"/>
  <c r="E2093" i="5"/>
  <c r="X2093" i="5" s="1"/>
  <c r="V2094" i="5"/>
  <c r="E2094" i="5"/>
  <c r="V2095" i="5"/>
  <c r="E2095" i="5"/>
  <c r="X2095" i="5" s="1"/>
  <c r="V2096" i="5"/>
  <c r="E2096" i="5"/>
  <c r="V2097" i="5"/>
  <c r="E2097" i="5"/>
  <c r="X2097" i="5" s="1"/>
  <c r="V2098" i="5"/>
  <c r="E2098" i="5"/>
  <c r="V2099" i="5"/>
  <c r="E2099" i="5"/>
  <c r="X2099" i="5" s="1"/>
  <c r="V2100" i="5"/>
  <c r="E2100" i="5"/>
  <c r="V2101" i="5"/>
  <c r="E2101" i="5"/>
  <c r="X2101" i="5" s="1"/>
  <c r="V2102" i="5"/>
  <c r="E2102" i="5"/>
  <c r="V2103" i="5"/>
  <c r="E2103" i="5"/>
  <c r="X2103" i="5" s="1"/>
  <c r="V2104" i="5"/>
  <c r="E2104" i="5"/>
  <c r="V2105" i="5"/>
  <c r="E2105" i="5"/>
  <c r="X2105" i="5" s="1"/>
  <c r="V2106" i="5"/>
  <c r="E2106" i="5"/>
  <c r="V2107" i="5"/>
  <c r="E2107" i="5"/>
  <c r="X2107" i="5" s="1"/>
  <c r="V2108" i="5"/>
  <c r="E2108" i="5"/>
  <c r="V2109" i="5"/>
  <c r="E2109" i="5"/>
  <c r="X2109" i="5" s="1"/>
  <c r="V2110" i="5"/>
  <c r="E2110" i="5"/>
  <c r="V2111" i="5"/>
  <c r="E2111" i="5"/>
  <c r="X2111" i="5" s="1"/>
  <c r="V2112" i="5"/>
  <c r="E2112" i="5"/>
  <c r="V2113" i="5"/>
  <c r="E2113" i="5"/>
  <c r="X2113" i="5" s="1"/>
  <c r="V2114" i="5"/>
  <c r="E2114" i="5"/>
  <c r="V2115" i="5"/>
  <c r="E2115" i="5"/>
  <c r="X2115" i="5" s="1"/>
  <c r="V2116" i="5"/>
  <c r="E2116" i="5"/>
  <c r="V2117" i="5"/>
  <c r="E2117" i="5"/>
  <c r="X2117" i="5" s="1"/>
  <c r="V2118" i="5"/>
  <c r="E2118" i="5"/>
  <c r="V2119" i="5"/>
  <c r="E2119" i="5"/>
  <c r="X2119" i="5" s="1"/>
  <c r="V2120" i="5"/>
  <c r="E2120" i="5"/>
  <c r="V2121" i="5"/>
  <c r="E2121" i="5"/>
  <c r="X2121" i="5" s="1"/>
  <c r="V2122" i="5"/>
  <c r="E2122" i="5"/>
  <c r="V2123" i="5"/>
  <c r="E2123" i="5"/>
  <c r="X2123" i="5" s="1"/>
  <c r="V2124" i="5"/>
  <c r="E2124" i="5"/>
  <c r="V2125" i="5"/>
  <c r="E2125" i="5"/>
  <c r="X2125" i="5" s="1"/>
  <c r="V2126" i="5"/>
  <c r="E2126" i="5"/>
  <c r="V2127" i="5"/>
  <c r="E2127" i="5"/>
  <c r="X2127" i="5" s="1"/>
  <c r="V2128" i="5"/>
  <c r="E2128" i="5"/>
  <c r="V2129" i="5"/>
  <c r="E2129" i="5"/>
  <c r="X2129" i="5" s="1"/>
  <c r="V2130" i="5"/>
  <c r="E2130" i="5"/>
  <c r="V2131" i="5"/>
  <c r="E2131" i="5"/>
  <c r="X2131" i="5" s="1"/>
  <c r="V2132" i="5"/>
  <c r="E2132" i="5"/>
  <c r="V2133" i="5"/>
  <c r="E2133" i="5"/>
  <c r="X2133" i="5" s="1"/>
  <c r="V2134" i="5"/>
  <c r="E2134" i="5"/>
  <c r="V2135" i="5"/>
  <c r="E2135" i="5"/>
  <c r="X2135" i="5" s="1"/>
  <c r="V2136" i="5"/>
  <c r="E2136" i="5"/>
  <c r="V2137" i="5"/>
  <c r="E2137" i="5"/>
  <c r="X2137" i="5" s="1"/>
  <c r="V2138" i="5"/>
  <c r="E2138" i="5"/>
  <c r="V2139" i="5"/>
  <c r="E2139" i="5"/>
  <c r="X2139" i="5" s="1"/>
  <c r="V2140" i="5"/>
  <c r="E2140" i="5"/>
  <c r="V2141" i="5"/>
  <c r="E2141" i="5"/>
  <c r="X2141" i="5" s="1"/>
  <c r="V2142" i="5"/>
  <c r="E2142" i="5"/>
  <c r="V2143" i="5"/>
  <c r="E2143" i="5"/>
  <c r="X2143" i="5" s="1"/>
  <c r="V2144" i="5"/>
  <c r="E2144" i="5"/>
  <c r="V2145" i="5"/>
  <c r="E2145" i="5"/>
  <c r="X2145" i="5" s="1"/>
  <c r="V2146" i="5"/>
  <c r="E2146" i="5"/>
  <c r="V2147" i="5"/>
  <c r="E2147" i="5"/>
  <c r="X2147" i="5" s="1"/>
  <c r="V2148" i="5"/>
  <c r="E2148" i="5"/>
  <c r="V2149" i="5"/>
  <c r="E2149" i="5"/>
  <c r="X2149" i="5" s="1"/>
  <c r="V2150" i="5"/>
  <c r="E2150" i="5"/>
  <c r="V2151" i="5"/>
  <c r="E2151" i="5"/>
  <c r="X2151" i="5" s="1"/>
  <c r="V2152" i="5"/>
  <c r="E2152" i="5"/>
  <c r="V2153" i="5"/>
  <c r="E2153" i="5"/>
  <c r="X2153" i="5" s="1"/>
  <c r="V2154" i="5"/>
  <c r="E2154" i="5"/>
  <c r="V2155" i="5"/>
  <c r="E2155" i="5"/>
  <c r="X2155" i="5" s="1"/>
  <c r="V2156" i="5"/>
  <c r="E2156" i="5"/>
  <c r="V2157" i="5"/>
  <c r="E2157" i="5"/>
  <c r="X2157" i="5" s="1"/>
  <c r="V2158" i="5"/>
  <c r="E2158" i="5"/>
  <c r="V2159" i="5"/>
  <c r="E2159" i="5"/>
  <c r="X2159" i="5" s="1"/>
  <c r="V2160" i="5"/>
  <c r="E2160" i="5"/>
  <c r="V2161" i="5"/>
  <c r="E2161" i="5"/>
  <c r="X2161" i="5" s="1"/>
  <c r="V2162" i="5"/>
  <c r="E2162" i="5"/>
  <c r="V2163" i="5"/>
  <c r="E2163" i="5"/>
  <c r="X2163" i="5" s="1"/>
  <c r="V2164" i="5"/>
  <c r="E2164" i="5"/>
  <c r="V2165" i="5"/>
  <c r="E2165" i="5"/>
  <c r="X2165" i="5" s="1"/>
  <c r="V2166" i="5"/>
  <c r="E2166" i="5"/>
  <c r="V2167" i="5"/>
  <c r="E2167" i="5"/>
  <c r="X2167" i="5" s="1"/>
  <c r="V2168" i="5"/>
  <c r="E2168" i="5"/>
  <c r="V2169" i="5"/>
  <c r="E2169" i="5"/>
  <c r="X2169" i="5" s="1"/>
  <c r="V2170" i="5"/>
  <c r="E2170" i="5"/>
  <c r="V2171" i="5"/>
  <c r="E2171" i="5"/>
  <c r="X2171" i="5" s="1"/>
  <c r="V2172" i="5"/>
  <c r="E2172" i="5"/>
  <c r="V2173" i="5"/>
  <c r="E2173" i="5"/>
  <c r="X2173" i="5" s="1"/>
  <c r="V2174" i="5"/>
  <c r="E2174" i="5"/>
  <c r="V2175" i="5"/>
  <c r="E2175" i="5"/>
  <c r="X2175" i="5" s="1"/>
  <c r="V2176" i="5"/>
  <c r="E2176" i="5"/>
  <c r="V2177" i="5"/>
  <c r="E2177" i="5"/>
  <c r="X2177" i="5" s="1"/>
  <c r="V2178" i="5"/>
  <c r="E2178" i="5"/>
  <c r="V2179" i="5"/>
  <c r="E2179" i="5"/>
  <c r="X2179" i="5" s="1"/>
  <c r="V2180" i="5"/>
  <c r="E2180" i="5"/>
  <c r="V2181" i="5"/>
  <c r="E2181" i="5"/>
  <c r="X2181" i="5" s="1"/>
  <c r="V2182" i="5"/>
  <c r="E2182" i="5"/>
  <c r="V2183" i="5"/>
  <c r="E2183" i="5"/>
  <c r="X2183" i="5" s="1"/>
  <c r="V2184" i="5"/>
  <c r="E2184" i="5"/>
  <c r="V2185" i="5"/>
  <c r="E2185" i="5"/>
  <c r="X2185" i="5" s="1"/>
  <c r="V2186" i="5"/>
  <c r="E2186" i="5"/>
  <c r="V2187" i="5"/>
  <c r="E2187" i="5"/>
  <c r="X2187" i="5" s="1"/>
  <c r="V2188" i="5"/>
  <c r="E2188" i="5"/>
  <c r="V2189" i="5"/>
  <c r="E2189" i="5"/>
  <c r="X2189" i="5" s="1"/>
  <c r="V2190" i="5"/>
  <c r="E2190" i="5"/>
  <c r="V2191" i="5"/>
  <c r="E2191" i="5"/>
  <c r="X2191" i="5" s="1"/>
  <c r="V2192" i="5"/>
  <c r="E2192" i="5"/>
  <c r="V2193" i="5"/>
  <c r="E2193" i="5"/>
  <c r="X2193" i="5" s="1"/>
  <c r="V2194" i="5"/>
  <c r="E2194" i="5"/>
  <c r="V2195" i="5"/>
  <c r="E2195" i="5"/>
  <c r="X2195" i="5" s="1"/>
  <c r="V2196" i="5"/>
  <c r="E2196" i="5"/>
  <c r="V2197" i="5"/>
  <c r="E2197" i="5"/>
  <c r="X2197" i="5" s="1"/>
  <c r="V2198" i="5"/>
  <c r="E2198" i="5"/>
  <c r="V2199" i="5"/>
  <c r="E2199" i="5"/>
  <c r="X2199" i="5" s="1"/>
  <c r="V2200" i="5"/>
  <c r="E2200" i="5"/>
  <c r="V2201" i="5"/>
  <c r="E2201" i="5"/>
  <c r="X2201" i="5" s="1"/>
  <c r="V2202" i="5"/>
  <c r="E2202" i="5"/>
  <c r="V2203" i="5"/>
  <c r="E2203" i="5"/>
  <c r="X2203" i="5" s="1"/>
  <c r="V2204" i="5"/>
  <c r="E2204" i="5"/>
  <c r="V2205" i="5"/>
  <c r="E2205" i="5"/>
  <c r="X2205" i="5" s="1"/>
  <c r="V2206" i="5"/>
  <c r="E2206" i="5"/>
  <c r="V2207" i="5"/>
  <c r="E2207" i="5"/>
  <c r="X2207" i="5" s="1"/>
  <c r="V2208" i="5"/>
  <c r="E2208" i="5"/>
  <c r="V2209" i="5"/>
  <c r="E2209" i="5"/>
  <c r="X2209" i="5" s="1"/>
  <c r="V2210" i="5"/>
  <c r="E2210" i="5"/>
  <c r="V2211" i="5"/>
  <c r="E2211" i="5"/>
  <c r="X2211" i="5" s="1"/>
  <c r="V2212" i="5"/>
  <c r="E2212" i="5"/>
  <c r="V2213" i="5"/>
  <c r="E2213" i="5"/>
  <c r="X2213" i="5" s="1"/>
  <c r="V2214" i="5"/>
  <c r="E2214" i="5"/>
  <c r="V2215" i="5"/>
  <c r="E2215" i="5"/>
  <c r="X2215" i="5" s="1"/>
  <c r="V2216" i="5"/>
  <c r="E2216" i="5"/>
  <c r="V2217" i="5"/>
  <c r="E2217" i="5"/>
  <c r="X2217" i="5" s="1"/>
  <c r="V2218" i="5"/>
  <c r="E2218" i="5"/>
  <c r="V2219" i="5"/>
  <c r="E2219" i="5"/>
  <c r="X2219" i="5" s="1"/>
  <c r="V2220" i="5"/>
  <c r="E2220" i="5"/>
  <c r="V2221" i="5"/>
  <c r="E2221" i="5"/>
  <c r="X2221" i="5" s="1"/>
  <c r="V2222" i="5"/>
  <c r="E2222" i="5"/>
  <c r="V2223" i="5"/>
  <c r="E2223" i="5"/>
  <c r="X2223" i="5" s="1"/>
  <c r="V2224" i="5"/>
  <c r="E2224" i="5"/>
  <c r="V2225" i="5"/>
  <c r="E2225" i="5"/>
  <c r="X2225" i="5" s="1"/>
  <c r="V2226" i="5"/>
  <c r="E2226" i="5"/>
  <c r="V2227" i="5"/>
  <c r="E2227" i="5"/>
  <c r="X2227" i="5" s="1"/>
  <c r="V2228" i="5"/>
  <c r="E2228" i="5"/>
  <c r="V2229" i="5"/>
  <c r="E2229" i="5"/>
  <c r="X2229" i="5" s="1"/>
  <c r="V2230" i="5"/>
  <c r="E2230" i="5"/>
  <c r="V2231" i="5"/>
  <c r="E2231" i="5"/>
  <c r="X2231" i="5" s="1"/>
  <c r="V2232" i="5"/>
  <c r="E2232" i="5"/>
  <c r="V2233" i="5"/>
  <c r="E2233" i="5"/>
  <c r="X2233" i="5" s="1"/>
  <c r="V2234" i="5"/>
  <c r="E2234" i="5"/>
  <c r="V2235" i="5"/>
  <c r="E2235" i="5"/>
  <c r="X2235" i="5" s="1"/>
  <c r="V2236" i="5"/>
  <c r="E2236" i="5"/>
  <c r="V2237" i="5"/>
  <c r="E2237" i="5"/>
  <c r="X2237" i="5" s="1"/>
  <c r="V2238" i="5"/>
  <c r="E2238" i="5"/>
  <c r="V2239" i="5"/>
  <c r="E2239" i="5"/>
  <c r="X2239" i="5" s="1"/>
  <c r="V2240" i="5"/>
  <c r="E2240" i="5"/>
  <c r="V2241" i="5"/>
  <c r="E2241" i="5"/>
  <c r="X2241" i="5" s="1"/>
  <c r="V2242" i="5"/>
  <c r="E2242" i="5"/>
  <c r="V2243" i="5"/>
  <c r="E2243" i="5"/>
  <c r="X2243" i="5" s="1"/>
  <c r="V2244" i="5"/>
  <c r="E2244" i="5"/>
  <c r="V2245" i="5"/>
  <c r="E2245" i="5"/>
  <c r="X2245" i="5" s="1"/>
  <c r="V2246" i="5"/>
  <c r="E2246" i="5"/>
  <c r="V2247" i="5"/>
  <c r="E2247" i="5"/>
  <c r="X2247" i="5" s="1"/>
  <c r="V2248" i="5"/>
  <c r="E2248" i="5"/>
  <c r="V2249" i="5"/>
  <c r="E2249" i="5"/>
  <c r="X2249" i="5" s="1"/>
  <c r="V2250" i="5"/>
  <c r="E2250" i="5"/>
  <c r="V2251" i="5"/>
  <c r="E2251" i="5"/>
  <c r="X2251" i="5" s="1"/>
  <c r="V2252" i="5"/>
  <c r="E2252" i="5"/>
  <c r="V2253" i="5"/>
  <c r="E2253" i="5"/>
  <c r="X2253" i="5" s="1"/>
  <c r="V2254" i="5"/>
  <c r="E2254" i="5"/>
  <c r="V2255" i="5"/>
  <c r="E2255" i="5"/>
  <c r="X2255" i="5" s="1"/>
  <c r="V2256" i="5"/>
  <c r="E2256" i="5"/>
  <c r="V2257" i="5"/>
  <c r="E2257" i="5"/>
  <c r="X2257" i="5" s="1"/>
  <c r="V2258" i="5"/>
  <c r="E2258" i="5"/>
  <c r="V2259" i="5"/>
  <c r="E2259" i="5"/>
  <c r="X2259" i="5" s="1"/>
  <c r="V2260" i="5"/>
  <c r="E2260" i="5"/>
  <c r="V2261" i="5"/>
  <c r="E2261" i="5"/>
  <c r="X2261" i="5" s="1"/>
  <c r="V2262" i="5"/>
  <c r="E2262" i="5"/>
  <c r="V2263" i="5"/>
  <c r="E2263" i="5"/>
  <c r="X2263" i="5" s="1"/>
  <c r="V2264" i="5"/>
  <c r="E2264" i="5"/>
  <c r="V2265" i="5"/>
  <c r="E2265" i="5"/>
  <c r="X2265" i="5" s="1"/>
  <c r="V2266" i="5"/>
  <c r="E2266" i="5"/>
  <c r="V2267" i="5"/>
  <c r="E2267" i="5"/>
  <c r="X2267" i="5" s="1"/>
  <c r="V2268" i="5"/>
  <c r="E2268" i="5"/>
  <c r="V2269" i="5"/>
  <c r="E2269" i="5"/>
  <c r="X2269" i="5" s="1"/>
  <c r="V2270" i="5"/>
  <c r="E2270" i="5"/>
  <c r="V2271" i="5"/>
  <c r="E2271" i="5"/>
  <c r="X2271" i="5" s="1"/>
  <c r="V2272" i="5"/>
  <c r="E2272" i="5"/>
  <c r="V2273" i="5"/>
  <c r="E2273" i="5"/>
  <c r="X2273" i="5" s="1"/>
  <c r="V2274" i="5"/>
  <c r="E2274" i="5"/>
  <c r="V2275" i="5"/>
  <c r="E2275" i="5"/>
  <c r="X2275" i="5" s="1"/>
  <c r="V2276" i="5"/>
  <c r="E2276" i="5"/>
  <c r="V2277" i="5"/>
  <c r="E2277" i="5"/>
  <c r="X2277" i="5" s="1"/>
  <c r="V2278" i="5"/>
  <c r="E2278" i="5"/>
  <c r="V2279" i="5"/>
  <c r="E2279" i="5"/>
  <c r="X2279" i="5" s="1"/>
  <c r="V2280" i="5"/>
  <c r="E2280" i="5"/>
  <c r="V2281" i="5"/>
  <c r="E2281" i="5"/>
  <c r="X2281" i="5" s="1"/>
  <c r="V2282" i="5"/>
  <c r="E2282" i="5"/>
  <c r="V2283" i="5"/>
  <c r="E2283" i="5"/>
  <c r="X2283" i="5" s="1"/>
  <c r="V2284" i="5"/>
  <c r="E2284" i="5"/>
  <c r="V2285" i="5"/>
  <c r="E2285" i="5"/>
  <c r="X2285" i="5" s="1"/>
  <c r="V2286" i="5"/>
  <c r="E2286" i="5"/>
  <c r="V2287" i="5"/>
  <c r="E2287" i="5"/>
  <c r="X2287" i="5" s="1"/>
  <c r="V2288" i="5"/>
  <c r="E2288" i="5"/>
  <c r="V2289" i="5"/>
  <c r="E2289" i="5"/>
  <c r="X2289" i="5" s="1"/>
  <c r="V2290" i="5"/>
  <c r="E2290" i="5"/>
  <c r="V2291" i="5"/>
  <c r="E2291" i="5"/>
  <c r="X2291" i="5" s="1"/>
  <c r="V2292" i="5"/>
  <c r="E2292" i="5"/>
  <c r="V2293" i="5"/>
  <c r="E2293" i="5"/>
  <c r="X2293" i="5" s="1"/>
  <c r="V2294" i="5"/>
  <c r="E2294" i="5"/>
  <c r="V2295" i="5"/>
  <c r="E2295" i="5"/>
  <c r="X2295" i="5" s="1"/>
  <c r="V2296" i="5"/>
  <c r="E2296" i="5"/>
  <c r="V2297" i="5"/>
  <c r="E2297" i="5"/>
  <c r="X2297" i="5" s="1"/>
  <c r="V2298" i="5"/>
  <c r="E2298" i="5"/>
  <c r="V2299" i="5"/>
  <c r="E2299" i="5"/>
  <c r="X2299" i="5" s="1"/>
  <c r="V2300" i="5"/>
  <c r="E2300" i="5"/>
  <c r="V2301" i="5"/>
  <c r="E2301" i="5"/>
  <c r="X2301" i="5" s="1"/>
  <c r="V2302" i="5"/>
  <c r="E2302" i="5"/>
  <c r="V2303" i="5"/>
  <c r="E2303" i="5"/>
  <c r="X2303" i="5" s="1"/>
  <c r="V2304" i="5"/>
  <c r="E2304" i="5"/>
  <c r="V2305" i="5"/>
  <c r="E2305" i="5"/>
  <c r="X2305" i="5" s="1"/>
  <c r="V2306" i="5"/>
  <c r="E2306" i="5"/>
  <c r="V2307" i="5"/>
  <c r="E2307" i="5"/>
  <c r="X2307" i="5" s="1"/>
  <c r="V2308" i="5"/>
  <c r="E2308" i="5"/>
  <c r="V2309" i="5"/>
  <c r="E2309" i="5"/>
  <c r="X2309" i="5" s="1"/>
  <c r="V2310" i="5"/>
  <c r="E2310" i="5"/>
  <c r="V2311" i="5"/>
  <c r="E2311" i="5"/>
  <c r="X2311" i="5" s="1"/>
  <c r="V2312" i="5"/>
  <c r="E2312" i="5"/>
  <c r="V2313" i="5"/>
  <c r="E2313" i="5"/>
  <c r="X2313" i="5" s="1"/>
  <c r="V2314" i="5"/>
  <c r="E2314" i="5"/>
  <c r="V2315" i="5"/>
  <c r="E2315" i="5"/>
  <c r="X2315" i="5" s="1"/>
  <c r="V2316" i="5"/>
  <c r="E2316" i="5"/>
  <c r="V2317" i="5"/>
  <c r="E2317" i="5"/>
  <c r="X2317" i="5" s="1"/>
  <c r="V2318" i="5"/>
  <c r="E2318" i="5"/>
  <c r="V2319" i="5"/>
  <c r="E2319" i="5"/>
  <c r="X2319" i="5" s="1"/>
  <c r="V2320" i="5"/>
  <c r="E2320" i="5"/>
  <c r="V2321" i="5"/>
  <c r="E2321" i="5"/>
  <c r="X2321" i="5" s="1"/>
  <c r="V2322" i="5"/>
  <c r="E2322" i="5"/>
  <c r="V2323" i="5"/>
  <c r="E2323" i="5"/>
  <c r="X2323" i="5" s="1"/>
  <c r="V2324" i="5"/>
  <c r="E2324" i="5"/>
  <c r="V2325" i="5"/>
  <c r="E2325" i="5"/>
  <c r="X2325" i="5" s="1"/>
  <c r="V2326" i="5"/>
  <c r="E2326" i="5"/>
  <c r="V2327" i="5"/>
  <c r="E2327" i="5"/>
  <c r="X2327" i="5" s="1"/>
  <c r="V2328" i="5"/>
  <c r="E2328" i="5"/>
  <c r="V2329" i="5"/>
  <c r="E2329" i="5"/>
  <c r="X2329" i="5" s="1"/>
  <c r="V2330" i="5"/>
  <c r="E2330" i="5"/>
  <c r="V2331" i="5"/>
  <c r="E2331" i="5"/>
  <c r="X2331" i="5" s="1"/>
  <c r="V2332" i="5"/>
  <c r="E2332" i="5"/>
  <c r="V2333" i="5"/>
  <c r="E2333" i="5"/>
  <c r="X2333" i="5" s="1"/>
  <c r="V2334" i="5"/>
  <c r="E2334" i="5"/>
  <c r="V2335" i="5"/>
  <c r="E2335" i="5"/>
  <c r="X2335" i="5" s="1"/>
  <c r="V2336" i="5"/>
  <c r="E2336" i="5"/>
  <c r="V2337" i="5"/>
  <c r="E2337" i="5"/>
  <c r="X2337" i="5" s="1"/>
  <c r="V2338" i="5"/>
  <c r="E2338" i="5"/>
  <c r="V2339" i="5"/>
  <c r="E2339" i="5"/>
  <c r="X2339" i="5" s="1"/>
  <c r="V2340" i="5"/>
  <c r="E2340" i="5"/>
  <c r="V2341" i="5"/>
  <c r="E2341" i="5"/>
  <c r="X2341" i="5" s="1"/>
  <c r="V2342" i="5"/>
  <c r="E2342" i="5"/>
  <c r="V2343" i="5"/>
  <c r="E2343" i="5"/>
  <c r="X2343" i="5" s="1"/>
  <c r="V2344" i="5"/>
  <c r="E2344" i="5"/>
  <c r="V2345" i="5"/>
  <c r="E2345" i="5"/>
  <c r="X2345" i="5" s="1"/>
  <c r="V2346" i="5"/>
  <c r="E2346" i="5"/>
  <c r="V2347" i="5"/>
  <c r="E2347" i="5"/>
  <c r="X2347" i="5" s="1"/>
  <c r="V2348" i="5"/>
  <c r="E2348" i="5"/>
  <c r="V2349" i="5"/>
  <c r="E2349" i="5"/>
  <c r="X2349" i="5" s="1"/>
  <c r="V2350" i="5"/>
  <c r="E2350" i="5"/>
  <c r="V2351" i="5"/>
  <c r="E2351" i="5"/>
  <c r="X2351" i="5" s="1"/>
  <c r="V2352" i="5"/>
  <c r="E2352" i="5"/>
  <c r="V2353" i="5"/>
  <c r="E2353" i="5"/>
  <c r="X2353" i="5" s="1"/>
  <c r="V2354" i="5"/>
  <c r="E2354" i="5"/>
  <c r="V2355" i="5"/>
  <c r="E2355" i="5"/>
  <c r="X2355" i="5" s="1"/>
  <c r="V2356" i="5"/>
  <c r="E2356" i="5"/>
  <c r="V2357" i="5"/>
  <c r="E2357" i="5"/>
  <c r="X2357" i="5" s="1"/>
  <c r="V2358" i="5"/>
  <c r="E2358" i="5"/>
  <c r="V2359" i="5"/>
  <c r="E2359" i="5"/>
  <c r="X2359" i="5" s="1"/>
  <c r="V2360" i="5"/>
  <c r="E2360" i="5"/>
  <c r="V2361" i="5"/>
  <c r="E2361" i="5"/>
  <c r="X2361" i="5" s="1"/>
  <c r="V2362" i="5"/>
  <c r="E2362" i="5"/>
  <c r="V2363" i="5"/>
  <c r="E2363" i="5"/>
  <c r="X2363" i="5" s="1"/>
  <c r="V2364" i="5"/>
  <c r="E2364" i="5"/>
  <c r="V2365" i="5"/>
  <c r="E2365" i="5"/>
  <c r="X2365" i="5" s="1"/>
  <c r="V2366" i="5"/>
  <c r="E2366" i="5"/>
  <c r="V2367" i="5"/>
  <c r="E2367" i="5"/>
  <c r="X2367" i="5" s="1"/>
  <c r="V2368" i="5"/>
  <c r="E2368" i="5"/>
  <c r="V2369" i="5"/>
  <c r="E2369" i="5"/>
  <c r="X2369" i="5" s="1"/>
  <c r="V2370" i="5"/>
  <c r="E2370" i="5"/>
  <c r="V2371" i="5"/>
  <c r="E2371" i="5"/>
  <c r="X2371" i="5" s="1"/>
  <c r="V2372" i="5"/>
  <c r="E2372" i="5"/>
  <c r="V2373" i="5"/>
  <c r="E2373" i="5"/>
  <c r="X2373" i="5" s="1"/>
  <c r="V2374" i="5"/>
  <c r="E2374" i="5"/>
  <c r="V2375" i="5"/>
  <c r="E2375" i="5"/>
  <c r="X2375" i="5" s="1"/>
  <c r="V2376" i="5"/>
  <c r="E2376" i="5"/>
  <c r="V2377" i="5"/>
  <c r="E2377" i="5"/>
  <c r="X2377" i="5" s="1"/>
  <c r="V2378" i="5"/>
  <c r="E2378" i="5"/>
  <c r="V2379" i="5"/>
  <c r="E2379" i="5"/>
  <c r="X2379" i="5" s="1"/>
  <c r="V2380" i="5"/>
  <c r="E2380" i="5"/>
  <c r="V2381" i="5"/>
  <c r="E2381" i="5"/>
  <c r="X2381" i="5" s="1"/>
  <c r="V2382" i="5"/>
  <c r="E2382" i="5"/>
  <c r="V2383" i="5"/>
  <c r="E2383" i="5"/>
  <c r="X2383" i="5" s="1"/>
  <c r="V2384" i="5"/>
  <c r="E2384" i="5"/>
  <c r="V2385" i="5"/>
  <c r="E2385" i="5"/>
  <c r="X2385" i="5" s="1"/>
  <c r="V2386" i="5"/>
  <c r="E2386" i="5"/>
  <c r="V2387" i="5"/>
  <c r="E2387" i="5"/>
  <c r="X2387" i="5" s="1"/>
  <c r="V2388" i="5"/>
  <c r="E2388" i="5"/>
  <c r="V2389" i="5"/>
  <c r="E2389" i="5"/>
  <c r="X2389" i="5" s="1"/>
  <c r="V2390" i="5"/>
  <c r="E2390" i="5"/>
  <c r="V2391" i="5"/>
  <c r="E2391" i="5"/>
  <c r="X2391" i="5" s="1"/>
  <c r="V2392" i="5"/>
  <c r="E2392" i="5"/>
  <c r="V2393" i="5"/>
  <c r="E2393" i="5"/>
  <c r="X2393" i="5" s="1"/>
  <c r="V2394" i="5"/>
  <c r="E2394" i="5"/>
  <c r="V2395" i="5"/>
  <c r="E2395" i="5"/>
  <c r="X2395" i="5" s="1"/>
  <c r="V2396" i="5"/>
  <c r="E2396" i="5"/>
  <c r="V2397" i="5"/>
  <c r="E2397" i="5"/>
  <c r="X2397" i="5" s="1"/>
  <c r="V2398" i="5"/>
  <c r="E2398" i="5"/>
  <c r="V2399" i="5"/>
  <c r="E2399" i="5"/>
  <c r="X2399" i="5" s="1"/>
  <c r="V2400" i="5"/>
  <c r="E2400" i="5"/>
  <c r="V2401" i="5"/>
  <c r="E2401" i="5"/>
  <c r="X2401" i="5" s="1"/>
  <c r="V2402" i="5"/>
  <c r="E2402" i="5"/>
  <c r="V2403" i="5"/>
  <c r="E2403" i="5"/>
  <c r="X2403" i="5" s="1"/>
  <c r="V2404" i="5"/>
  <c r="E2404" i="5"/>
  <c r="V2405" i="5"/>
  <c r="E2405" i="5"/>
  <c r="X2405" i="5" s="1"/>
  <c r="V2406" i="5"/>
  <c r="E2406" i="5"/>
  <c r="X2406" i="5" s="1"/>
  <c r="V2407" i="5"/>
  <c r="E2407" i="5"/>
  <c r="X2407" i="5" s="1"/>
  <c r="V2408" i="5"/>
  <c r="E2408" i="5"/>
  <c r="V2409" i="5"/>
  <c r="E2409" i="5"/>
  <c r="X2409" i="5" s="1"/>
  <c r="V2410" i="5"/>
  <c r="E2410" i="5"/>
  <c r="V2411" i="5"/>
  <c r="E2411" i="5"/>
  <c r="X2411" i="5" s="1"/>
  <c r="V2412" i="5"/>
  <c r="E2412" i="5"/>
  <c r="V2413" i="5"/>
  <c r="E2413" i="5"/>
  <c r="X2413" i="5" s="1"/>
  <c r="V2414" i="5"/>
  <c r="E2414" i="5"/>
  <c r="X2414" i="5" s="1"/>
  <c r="V2415" i="5"/>
  <c r="E2415" i="5"/>
  <c r="X2415" i="5" s="1"/>
  <c r="V2416" i="5"/>
  <c r="E2416" i="5"/>
  <c r="V2417" i="5"/>
  <c r="E2417" i="5"/>
  <c r="X2417" i="5" s="1"/>
  <c r="V2418" i="5"/>
  <c r="E2418" i="5"/>
  <c r="V2419" i="5"/>
  <c r="E2419" i="5"/>
  <c r="X2419" i="5" s="1"/>
  <c r="V2420" i="5"/>
  <c r="E2420" i="5"/>
  <c r="V2421" i="5"/>
  <c r="E2421" i="5"/>
  <c r="X2421" i="5" s="1"/>
  <c r="V2422" i="5"/>
  <c r="E2422" i="5"/>
  <c r="X2422" i="5" s="1"/>
  <c r="V2423" i="5"/>
  <c r="E2423" i="5"/>
  <c r="X2423" i="5" s="1"/>
  <c r="V2424" i="5"/>
  <c r="E2424" i="5"/>
  <c r="V2425" i="5"/>
  <c r="E2425" i="5"/>
  <c r="X2425" i="5" s="1"/>
  <c r="V2426" i="5"/>
  <c r="E2426" i="5"/>
  <c r="X2426" i="5" s="1"/>
  <c r="V2427" i="5"/>
  <c r="E2427" i="5"/>
  <c r="X2427" i="5" s="1"/>
  <c r="V2428" i="5"/>
  <c r="E2428" i="5"/>
  <c r="V2429" i="5"/>
  <c r="E2429" i="5"/>
  <c r="X2429" i="5" s="1"/>
  <c r="V2430" i="5"/>
  <c r="E2430" i="5"/>
  <c r="V2431" i="5"/>
  <c r="E2431" i="5"/>
  <c r="X2431" i="5" s="1"/>
  <c r="V2432" i="5"/>
  <c r="E2432" i="5"/>
  <c r="X2432" i="5" s="1"/>
  <c r="V2433" i="5"/>
  <c r="E2433" i="5"/>
  <c r="X2433" i="5" s="1"/>
  <c r="V2434" i="5"/>
  <c r="E2434" i="5"/>
  <c r="X2434" i="5" s="1"/>
  <c r="V2435" i="5"/>
  <c r="E2435" i="5"/>
  <c r="X2435" i="5" s="1"/>
  <c r="V2436" i="5"/>
  <c r="E2436" i="5"/>
  <c r="V2437" i="5"/>
  <c r="E2437" i="5"/>
  <c r="X2437" i="5" s="1"/>
  <c r="V2438" i="5"/>
  <c r="E2438" i="5"/>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V2449" i="5"/>
  <c r="E2449" i="5"/>
  <c r="X2449" i="5" s="1"/>
  <c r="V2450" i="5"/>
  <c r="E2450" i="5"/>
  <c r="X2450" i="5" s="1"/>
  <c r="V2451" i="5"/>
  <c r="E2451" i="5"/>
  <c r="X2451" i="5" s="1"/>
  <c r="V2452" i="5"/>
  <c r="E2452" i="5"/>
  <c r="V2453" i="5"/>
  <c r="E2453" i="5"/>
  <c r="X2453" i="5" s="1"/>
  <c r="V2454" i="5"/>
  <c r="E2454" i="5"/>
  <c r="X2454" i="5" s="1"/>
  <c r="V2455" i="5"/>
  <c r="E2455" i="5"/>
  <c r="X2455" i="5" s="1"/>
  <c r="V2456" i="5"/>
  <c r="E2456" i="5"/>
  <c r="V2457" i="5"/>
  <c r="E2457" i="5"/>
  <c r="X2457" i="5" s="1"/>
  <c r="V2458" i="5"/>
  <c r="E2458" i="5"/>
  <c r="X2458" i="5" s="1"/>
  <c r="V2459" i="5"/>
  <c r="E2459" i="5"/>
  <c r="X2459" i="5" s="1"/>
  <c r="V2460" i="5"/>
  <c r="E2460" i="5"/>
  <c r="V2461" i="5"/>
  <c r="E2461" i="5"/>
  <c r="X2461" i="5" s="1"/>
  <c r="V2462" i="5"/>
  <c r="E2462" i="5"/>
  <c r="V2463" i="5"/>
  <c r="E2463" i="5"/>
  <c r="X2463" i="5" s="1"/>
  <c r="V2464" i="5"/>
  <c r="E2464" i="5"/>
  <c r="X2464" i="5" s="1"/>
  <c r="V2465" i="5"/>
  <c r="E2465" i="5"/>
  <c r="X2465" i="5" s="1"/>
  <c r="V2466" i="5"/>
  <c r="E2466" i="5"/>
  <c r="X2466" i="5" s="1"/>
  <c r="V2467" i="5"/>
  <c r="E2467" i="5"/>
  <c r="X2467" i="5" s="1"/>
  <c r="V2468" i="5"/>
  <c r="E2468" i="5"/>
  <c r="V2469" i="5"/>
  <c r="E2469" i="5"/>
  <c r="X2469" i="5" s="1"/>
  <c r="V2470" i="5"/>
  <c r="E2470" i="5"/>
  <c r="V2471" i="5"/>
  <c r="E2471" i="5"/>
  <c r="X2471" i="5" s="1"/>
  <c r="V2472" i="5"/>
  <c r="E2472" i="5"/>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V2481" i="5"/>
  <c r="E2481" i="5"/>
  <c r="X2481" i="5" s="1"/>
  <c r="V2482" i="5"/>
  <c r="E2482" i="5"/>
  <c r="X2482" i="5" s="1"/>
  <c r="V2483" i="5"/>
  <c r="E2483" i="5"/>
  <c r="X2483" i="5" s="1"/>
  <c r="V2484" i="5"/>
  <c r="E2484" i="5"/>
  <c r="V2485" i="5"/>
  <c r="E2485" i="5"/>
  <c r="X2485" i="5" s="1"/>
  <c r="V2486" i="5"/>
  <c r="E2486" i="5"/>
  <c r="X2486" i="5" s="1"/>
  <c r="V2487" i="5"/>
  <c r="E2487" i="5"/>
  <c r="X2487" i="5" s="1"/>
  <c r="V2488" i="5"/>
  <c r="E2488" i="5"/>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c r="B59" i="4" s="1"/>
  <c r="A42" i="6" s="1"/>
  <c r="J51" i="6"/>
  <c r="I51" i="6"/>
  <c r="P40" i="4"/>
  <c r="B40" i="4"/>
  <c r="B64" i="4" s="1"/>
  <c r="A46" i="6" s="1"/>
  <c r="J50" i="6"/>
  <c r="I50" i="6"/>
  <c r="P39" i="4"/>
  <c r="B39" i="4"/>
  <c r="A25" i="6" s="1"/>
  <c r="J49" i="6"/>
  <c r="I49" i="6"/>
  <c r="P38" i="4"/>
  <c r="B38" i="4"/>
  <c r="B50" i="4" s="1"/>
  <c r="A34"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s="1"/>
  <c r="A32" i="6" s="1"/>
  <c r="J31" i="6"/>
  <c r="I31" i="6"/>
  <c r="P46" i="4"/>
  <c r="B46" i="4"/>
  <c r="A31" i="6" s="1"/>
  <c r="J30" i="6"/>
  <c r="I30" i="6"/>
  <c r="P45" i="4"/>
  <c r="B45" i="4"/>
  <c r="A30" i="6" s="1"/>
  <c r="J29" i="6"/>
  <c r="I29" i="6"/>
  <c r="P44" i="4"/>
  <c r="B44" i="4" s="1"/>
  <c r="A29" i="6" s="1"/>
  <c r="J27" i="6"/>
  <c r="I27" i="6"/>
  <c r="J26" i="6"/>
  <c r="I26" i="6"/>
  <c r="J25" i="6"/>
  <c r="I25" i="6"/>
  <c r="J24" i="6"/>
  <c r="I24" i="6"/>
  <c r="J22" i="6"/>
  <c r="I22" i="6"/>
  <c r="P29" i="4"/>
  <c r="B29" i="4" s="1"/>
  <c r="J21" i="6"/>
  <c r="I21" i="6"/>
  <c r="P28" i="4"/>
  <c r="B28" i="4" s="1"/>
  <c r="J20" i="6"/>
  <c r="I20" i="6"/>
  <c r="P27" i="4"/>
  <c r="B27" i="4" s="1"/>
  <c r="B33" i="4" s="1"/>
  <c r="A20" i="6" s="1"/>
  <c r="J19" i="6"/>
  <c r="I19" i="6"/>
  <c r="P26" i="4"/>
  <c r="B26" i="4" s="1"/>
  <c r="B32" i="4" s="1"/>
  <c r="A19" i="6" s="1"/>
  <c r="J17" i="6"/>
  <c r="I17" i="6"/>
  <c r="J16" i="6"/>
  <c r="I16" i="6"/>
  <c r="J15" i="6"/>
  <c r="I15" i="6"/>
  <c r="J14" i="6"/>
  <c r="I14" i="6"/>
  <c r="B25" i="4"/>
  <c r="A13" i="6" s="1"/>
  <c r="J12" i="6"/>
  <c r="I12" i="6"/>
  <c r="D12" i="6"/>
  <c r="B22" i="4"/>
  <c r="A12" i="6" s="1"/>
  <c r="J11" i="6"/>
  <c r="I11" i="6"/>
  <c r="B20" i="4"/>
  <c r="A11" i="6" s="1"/>
  <c r="J10" i="6"/>
  <c r="I10" i="6"/>
  <c r="B18" i="4"/>
  <c r="A10" i="6" s="1"/>
  <c r="J9" i="6"/>
  <c r="I9" i="6"/>
  <c r="D9" i="6"/>
  <c r="B17" i="4"/>
  <c r="A9" i="6" s="1"/>
  <c r="J8" i="6"/>
  <c r="I8" i="6"/>
  <c r="D8" i="6"/>
  <c r="B16" i="4"/>
  <c r="A8" i="6" s="1"/>
  <c r="J7" i="6"/>
  <c r="I7" i="6"/>
  <c r="B15" i="4"/>
  <c r="A7" i="6" s="1"/>
  <c r="J6" i="6"/>
  <c r="I6" i="6"/>
  <c r="C6" i="6" s="1"/>
  <c r="D6" i="6"/>
  <c r="B10" i="4"/>
  <c r="A6" i="6" s="1"/>
  <c r="J5" i="6"/>
  <c r="I5" i="6"/>
  <c r="C5" i="6" s="1"/>
  <c r="D5" i="6"/>
  <c r="B9" i="4"/>
  <c r="A5" i="6" s="1"/>
  <c r="J4" i="6"/>
  <c r="I4" i="6"/>
  <c r="B8" i="4"/>
  <c r="A4" i="6" s="1"/>
  <c r="D3" i="6"/>
  <c r="C3" i="6"/>
  <c r="B3" i="6"/>
  <c r="A3"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X2488"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X2484"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X2480" i="5"/>
  <c r="T2480" i="5"/>
  <c r="S2480" i="5"/>
  <c r="R2480" i="5"/>
  <c r="J2480" i="5"/>
  <c r="I2480" i="5"/>
  <c r="H2480" i="5"/>
  <c r="G2480" i="5"/>
  <c r="F2480" i="5"/>
  <c r="T2479" i="5"/>
  <c r="S2479" i="5"/>
  <c r="R2479" i="5"/>
  <c r="J2479" i="5"/>
  <c r="I2479" i="5"/>
  <c r="H2479" i="5"/>
  <c r="G2479" i="5"/>
  <c r="F2479" i="5"/>
  <c r="X2478"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X2472" i="5"/>
  <c r="T2472" i="5"/>
  <c r="S2472" i="5"/>
  <c r="R2472" i="5"/>
  <c r="J2472" i="5"/>
  <c r="I2472" i="5"/>
  <c r="H2472" i="5"/>
  <c r="G2472" i="5"/>
  <c r="F2472" i="5"/>
  <c r="T2471" i="5"/>
  <c r="S2471" i="5"/>
  <c r="R2471" i="5"/>
  <c r="J2471" i="5"/>
  <c r="I2471" i="5"/>
  <c r="H2471" i="5"/>
  <c r="G2471" i="5"/>
  <c r="F2471" i="5"/>
  <c r="X2470" i="5"/>
  <c r="T2470" i="5"/>
  <c r="S2470" i="5"/>
  <c r="R2470" i="5"/>
  <c r="J2470" i="5"/>
  <c r="I2470" i="5"/>
  <c r="H2470" i="5"/>
  <c r="G2470" i="5"/>
  <c r="F2470" i="5"/>
  <c r="T2469" i="5"/>
  <c r="S2469" i="5"/>
  <c r="R2469" i="5"/>
  <c r="J2469" i="5"/>
  <c r="I2469" i="5"/>
  <c r="H2469" i="5"/>
  <c r="G2469" i="5"/>
  <c r="F2469" i="5"/>
  <c r="X2468"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X2462" i="5"/>
  <c r="T2462" i="5"/>
  <c r="S2462" i="5"/>
  <c r="R2462" i="5"/>
  <c r="J2462" i="5"/>
  <c r="I2462" i="5"/>
  <c r="H2462" i="5"/>
  <c r="G2462" i="5"/>
  <c r="F2462" i="5"/>
  <c r="T2461" i="5"/>
  <c r="S2461" i="5"/>
  <c r="R2461" i="5"/>
  <c r="J2461" i="5"/>
  <c r="I2461" i="5"/>
  <c r="H2461" i="5"/>
  <c r="G2461" i="5"/>
  <c r="F2461" i="5"/>
  <c r="X2460"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X2456"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X2452"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X2448" i="5"/>
  <c r="T2448" i="5"/>
  <c r="S2448" i="5"/>
  <c r="R2448" i="5"/>
  <c r="J2448" i="5"/>
  <c r="I2448" i="5"/>
  <c r="H2448" i="5"/>
  <c r="G2448" i="5"/>
  <c r="F2448" i="5"/>
  <c r="T2447" i="5"/>
  <c r="S2447" i="5"/>
  <c r="R2447" i="5"/>
  <c r="J2447" i="5"/>
  <c r="I2447" i="5"/>
  <c r="H2447" i="5"/>
  <c r="G2447" i="5"/>
  <c r="F2447" i="5"/>
  <c r="X2446"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X2440" i="5"/>
  <c r="T2440" i="5"/>
  <c r="S2440" i="5"/>
  <c r="R2440" i="5"/>
  <c r="J2440" i="5"/>
  <c r="I2440" i="5"/>
  <c r="H2440" i="5"/>
  <c r="G2440" i="5"/>
  <c r="F2440" i="5"/>
  <c r="T2439" i="5"/>
  <c r="S2439" i="5"/>
  <c r="R2439" i="5"/>
  <c r="J2439" i="5"/>
  <c r="I2439" i="5"/>
  <c r="H2439" i="5"/>
  <c r="G2439" i="5"/>
  <c r="F2439" i="5"/>
  <c r="X2438" i="5"/>
  <c r="T2438" i="5"/>
  <c r="S2438" i="5"/>
  <c r="R2438" i="5"/>
  <c r="J2438" i="5"/>
  <c r="I2438" i="5"/>
  <c r="H2438" i="5"/>
  <c r="G2438" i="5"/>
  <c r="F2438" i="5"/>
  <c r="T2437" i="5"/>
  <c r="S2437" i="5"/>
  <c r="R2437" i="5"/>
  <c r="J2437" i="5"/>
  <c r="I2437" i="5"/>
  <c r="H2437" i="5"/>
  <c r="G2437" i="5"/>
  <c r="F2437" i="5"/>
  <c r="X2436"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X2430" i="5"/>
  <c r="T2430" i="5"/>
  <c r="S2430" i="5"/>
  <c r="R2430" i="5"/>
  <c r="J2430" i="5"/>
  <c r="I2430" i="5"/>
  <c r="H2430" i="5"/>
  <c r="G2430" i="5"/>
  <c r="F2430" i="5"/>
  <c r="T2429" i="5"/>
  <c r="S2429" i="5"/>
  <c r="R2429" i="5"/>
  <c r="J2429" i="5"/>
  <c r="I2429" i="5"/>
  <c r="H2429" i="5"/>
  <c r="G2429" i="5"/>
  <c r="F2429" i="5"/>
  <c r="X2428"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X2424"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X2420" i="5"/>
  <c r="T2420" i="5"/>
  <c r="S2420" i="5"/>
  <c r="R2420" i="5"/>
  <c r="J2420" i="5"/>
  <c r="I2420" i="5"/>
  <c r="H2420" i="5"/>
  <c r="G2420" i="5"/>
  <c r="F2420" i="5"/>
  <c r="T2419" i="5"/>
  <c r="S2419" i="5"/>
  <c r="R2419" i="5"/>
  <c r="J2419" i="5"/>
  <c r="I2419" i="5"/>
  <c r="H2419" i="5"/>
  <c r="G2419" i="5"/>
  <c r="F2419" i="5"/>
  <c r="X2418" i="5"/>
  <c r="T2418" i="5"/>
  <c r="S2418" i="5"/>
  <c r="R2418" i="5"/>
  <c r="J2418" i="5"/>
  <c r="I2418" i="5"/>
  <c r="H2418" i="5"/>
  <c r="G2418" i="5"/>
  <c r="F2418" i="5"/>
  <c r="T2417" i="5"/>
  <c r="S2417" i="5"/>
  <c r="R2417" i="5"/>
  <c r="J2417" i="5"/>
  <c r="I2417" i="5"/>
  <c r="H2417" i="5"/>
  <c r="G2417" i="5"/>
  <c r="F2417" i="5"/>
  <c r="X2416"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X2412" i="5"/>
  <c r="T2412" i="5"/>
  <c r="S2412" i="5"/>
  <c r="R2412" i="5"/>
  <c r="J2412" i="5"/>
  <c r="I2412" i="5"/>
  <c r="H2412" i="5"/>
  <c r="G2412" i="5"/>
  <c r="F2412" i="5"/>
  <c r="T2411" i="5"/>
  <c r="S2411" i="5"/>
  <c r="R2411" i="5"/>
  <c r="J2411" i="5"/>
  <c r="I2411" i="5"/>
  <c r="H2411" i="5"/>
  <c r="G2411" i="5"/>
  <c r="F2411" i="5"/>
  <c r="X2410" i="5"/>
  <c r="T2410" i="5"/>
  <c r="S2410" i="5"/>
  <c r="R2410" i="5"/>
  <c r="J2410" i="5"/>
  <c r="I2410" i="5"/>
  <c r="H2410" i="5"/>
  <c r="G2410" i="5"/>
  <c r="F2410" i="5"/>
  <c r="T2409" i="5"/>
  <c r="S2409" i="5"/>
  <c r="R2409" i="5"/>
  <c r="J2409" i="5"/>
  <c r="I2409" i="5"/>
  <c r="H2409" i="5"/>
  <c r="G2409" i="5"/>
  <c r="F2409" i="5"/>
  <c r="X2408"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X2404" i="5"/>
  <c r="T2404" i="5"/>
  <c r="S2404" i="5"/>
  <c r="R2404" i="5"/>
  <c r="J2404" i="5"/>
  <c r="I2404" i="5"/>
  <c r="H2404" i="5"/>
  <c r="G2404" i="5"/>
  <c r="F2404" i="5"/>
  <c r="T2403" i="5"/>
  <c r="S2403" i="5"/>
  <c r="R2403" i="5"/>
  <c r="J2403" i="5"/>
  <c r="I2403" i="5"/>
  <c r="H2403" i="5"/>
  <c r="G2403" i="5"/>
  <c r="F2403" i="5"/>
  <c r="X2402" i="5"/>
  <c r="T2402" i="5"/>
  <c r="S2402" i="5"/>
  <c r="R2402" i="5"/>
  <c r="J2402" i="5"/>
  <c r="I2402" i="5"/>
  <c r="H2402" i="5"/>
  <c r="G2402" i="5"/>
  <c r="F2402" i="5"/>
  <c r="T2401" i="5"/>
  <c r="S2401" i="5"/>
  <c r="R2401" i="5"/>
  <c r="J2401" i="5"/>
  <c r="I2401" i="5"/>
  <c r="H2401" i="5"/>
  <c r="G2401" i="5"/>
  <c r="F2401" i="5"/>
  <c r="X2400" i="5"/>
  <c r="T2400" i="5"/>
  <c r="S2400" i="5"/>
  <c r="R2400" i="5"/>
  <c r="J2400" i="5"/>
  <c r="I2400" i="5"/>
  <c r="H2400" i="5"/>
  <c r="G2400" i="5"/>
  <c r="F2400" i="5"/>
  <c r="T2399" i="5"/>
  <c r="S2399" i="5"/>
  <c r="R2399" i="5"/>
  <c r="J2399" i="5"/>
  <c r="I2399" i="5"/>
  <c r="H2399" i="5"/>
  <c r="G2399" i="5"/>
  <c r="F2399" i="5"/>
  <c r="X2398" i="5"/>
  <c r="T2398" i="5"/>
  <c r="S2398" i="5"/>
  <c r="R2398" i="5"/>
  <c r="J2398" i="5"/>
  <c r="I2398" i="5"/>
  <c r="H2398" i="5"/>
  <c r="G2398" i="5"/>
  <c r="F2398" i="5"/>
  <c r="T2397" i="5"/>
  <c r="S2397" i="5"/>
  <c r="R2397" i="5"/>
  <c r="J2397" i="5"/>
  <c r="I2397" i="5"/>
  <c r="H2397" i="5"/>
  <c r="G2397" i="5"/>
  <c r="F2397" i="5"/>
  <c r="X2396" i="5"/>
  <c r="T2396" i="5"/>
  <c r="S2396" i="5"/>
  <c r="R2396" i="5"/>
  <c r="J2396" i="5"/>
  <c r="I2396" i="5"/>
  <c r="H2396" i="5"/>
  <c r="G2396" i="5"/>
  <c r="F2396" i="5"/>
  <c r="T2395" i="5"/>
  <c r="S2395" i="5"/>
  <c r="R2395" i="5"/>
  <c r="J2395" i="5"/>
  <c r="I2395" i="5"/>
  <c r="H2395" i="5"/>
  <c r="G2395" i="5"/>
  <c r="F2395" i="5"/>
  <c r="X2394" i="5"/>
  <c r="T2394" i="5"/>
  <c r="S2394" i="5"/>
  <c r="R2394" i="5"/>
  <c r="J2394" i="5"/>
  <c r="I2394" i="5"/>
  <c r="H2394" i="5"/>
  <c r="G2394" i="5"/>
  <c r="F2394" i="5"/>
  <c r="T2393" i="5"/>
  <c r="S2393" i="5"/>
  <c r="R2393" i="5"/>
  <c r="J2393" i="5"/>
  <c r="I2393" i="5"/>
  <c r="H2393" i="5"/>
  <c r="G2393" i="5"/>
  <c r="F2393" i="5"/>
  <c r="X2392" i="5"/>
  <c r="T2392" i="5"/>
  <c r="S2392" i="5"/>
  <c r="R2392" i="5"/>
  <c r="J2392" i="5"/>
  <c r="I2392" i="5"/>
  <c r="H2392" i="5"/>
  <c r="G2392" i="5"/>
  <c r="F2392" i="5"/>
  <c r="T2391" i="5"/>
  <c r="S2391" i="5"/>
  <c r="R2391" i="5"/>
  <c r="J2391" i="5"/>
  <c r="I2391" i="5"/>
  <c r="H2391" i="5"/>
  <c r="G2391" i="5"/>
  <c r="F2391" i="5"/>
  <c r="X2390" i="5"/>
  <c r="T2390" i="5"/>
  <c r="S2390" i="5"/>
  <c r="R2390" i="5"/>
  <c r="J2390" i="5"/>
  <c r="I2390" i="5"/>
  <c r="H2390" i="5"/>
  <c r="G2390" i="5"/>
  <c r="F2390" i="5"/>
  <c r="T2389" i="5"/>
  <c r="S2389" i="5"/>
  <c r="R2389" i="5"/>
  <c r="J2389" i="5"/>
  <c r="I2389" i="5"/>
  <c r="H2389" i="5"/>
  <c r="G2389" i="5"/>
  <c r="F2389" i="5"/>
  <c r="X2388" i="5"/>
  <c r="T2388" i="5"/>
  <c r="S2388" i="5"/>
  <c r="R2388" i="5"/>
  <c r="J2388" i="5"/>
  <c r="I2388" i="5"/>
  <c r="H2388" i="5"/>
  <c r="G2388" i="5"/>
  <c r="F2388" i="5"/>
  <c r="T2387" i="5"/>
  <c r="S2387" i="5"/>
  <c r="R2387" i="5"/>
  <c r="J2387" i="5"/>
  <c r="I2387" i="5"/>
  <c r="H2387" i="5"/>
  <c r="G2387" i="5"/>
  <c r="F2387" i="5"/>
  <c r="X2386" i="5"/>
  <c r="T2386" i="5"/>
  <c r="S2386" i="5"/>
  <c r="R2386" i="5"/>
  <c r="J2386" i="5"/>
  <c r="I2386" i="5"/>
  <c r="H2386" i="5"/>
  <c r="G2386" i="5"/>
  <c r="F2386" i="5"/>
  <c r="T2385" i="5"/>
  <c r="S2385" i="5"/>
  <c r="R2385" i="5"/>
  <c r="J2385" i="5"/>
  <c r="I2385" i="5"/>
  <c r="H2385" i="5"/>
  <c r="G2385" i="5"/>
  <c r="F2385" i="5"/>
  <c r="X2384" i="5"/>
  <c r="T2384" i="5"/>
  <c r="S2384" i="5"/>
  <c r="R2384" i="5"/>
  <c r="J2384" i="5"/>
  <c r="I2384" i="5"/>
  <c r="H2384" i="5"/>
  <c r="G2384" i="5"/>
  <c r="F2384" i="5"/>
  <c r="T2383" i="5"/>
  <c r="S2383" i="5"/>
  <c r="R2383" i="5"/>
  <c r="J2383" i="5"/>
  <c r="I2383" i="5"/>
  <c r="H2383" i="5"/>
  <c r="G2383" i="5"/>
  <c r="F2383" i="5"/>
  <c r="X2382" i="5"/>
  <c r="T2382" i="5"/>
  <c r="S2382" i="5"/>
  <c r="R2382" i="5"/>
  <c r="J2382" i="5"/>
  <c r="I2382" i="5"/>
  <c r="H2382" i="5"/>
  <c r="G2382" i="5"/>
  <c r="F2382" i="5"/>
  <c r="T2381" i="5"/>
  <c r="S2381" i="5"/>
  <c r="R2381" i="5"/>
  <c r="J2381" i="5"/>
  <c r="I2381" i="5"/>
  <c r="H2381" i="5"/>
  <c r="G2381" i="5"/>
  <c r="F2381" i="5"/>
  <c r="X2380" i="5"/>
  <c r="T2380" i="5"/>
  <c r="S2380" i="5"/>
  <c r="R2380" i="5"/>
  <c r="J2380" i="5"/>
  <c r="I2380" i="5"/>
  <c r="H2380" i="5"/>
  <c r="G2380" i="5"/>
  <c r="F2380" i="5"/>
  <c r="T2379" i="5"/>
  <c r="S2379" i="5"/>
  <c r="R2379" i="5"/>
  <c r="J2379" i="5"/>
  <c r="I2379" i="5"/>
  <c r="H2379" i="5"/>
  <c r="G2379" i="5"/>
  <c r="F2379" i="5"/>
  <c r="X2378" i="5"/>
  <c r="T2378" i="5"/>
  <c r="S2378" i="5"/>
  <c r="R2378" i="5"/>
  <c r="J2378" i="5"/>
  <c r="I2378" i="5"/>
  <c r="H2378" i="5"/>
  <c r="G2378" i="5"/>
  <c r="F2378" i="5"/>
  <c r="T2377" i="5"/>
  <c r="S2377" i="5"/>
  <c r="R2377" i="5"/>
  <c r="J2377" i="5"/>
  <c r="I2377" i="5"/>
  <c r="H2377" i="5"/>
  <c r="G2377" i="5"/>
  <c r="F2377" i="5"/>
  <c r="X2376" i="5"/>
  <c r="T2376" i="5"/>
  <c r="S2376" i="5"/>
  <c r="R2376" i="5"/>
  <c r="J2376" i="5"/>
  <c r="I2376" i="5"/>
  <c r="H2376" i="5"/>
  <c r="G2376" i="5"/>
  <c r="F2376" i="5"/>
  <c r="T2375" i="5"/>
  <c r="S2375" i="5"/>
  <c r="R2375" i="5"/>
  <c r="J2375" i="5"/>
  <c r="I2375" i="5"/>
  <c r="H2375" i="5"/>
  <c r="G2375" i="5"/>
  <c r="F2375" i="5"/>
  <c r="X2374" i="5"/>
  <c r="T2374" i="5"/>
  <c r="S2374" i="5"/>
  <c r="R2374" i="5"/>
  <c r="J2374" i="5"/>
  <c r="I2374" i="5"/>
  <c r="H2374" i="5"/>
  <c r="G2374" i="5"/>
  <c r="F2374" i="5"/>
  <c r="T2373" i="5"/>
  <c r="S2373" i="5"/>
  <c r="R2373" i="5"/>
  <c r="J2373" i="5"/>
  <c r="I2373" i="5"/>
  <c r="H2373" i="5"/>
  <c r="G2373" i="5"/>
  <c r="F2373" i="5"/>
  <c r="X2372" i="5"/>
  <c r="T2372" i="5"/>
  <c r="S2372" i="5"/>
  <c r="R2372" i="5"/>
  <c r="J2372" i="5"/>
  <c r="I2372" i="5"/>
  <c r="H2372" i="5"/>
  <c r="G2372" i="5"/>
  <c r="F2372" i="5"/>
  <c r="T2371" i="5"/>
  <c r="S2371" i="5"/>
  <c r="R2371" i="5"/>
  <c r="J2371" i="5"/>
  <c r="I2371" i="5"/>
  <c r="H2371" i="5"/>
  <c r="G2371" i="5"/>
  <c r="F2371" i="5"/>
  <c r="X2370" i="5"/>
  <c r="T2370" i="5"/>
  <c r="S2370" i="5"/>
  <c r="R2370" i="5"/>
  <c r="J2370" i="5"/>
  <c r="I2370" i="5"/>
  <c r="H2370" i="5"/>
  <c r="G2370" i="5"/>
  <c r="F2370" i="5"/>
  <c r="T2369" i="5"/>
  <c r="S2369" i="5"/>
  <c r="R2369" i="5"/>
  <c r="J2369" i="5"/>
  <c r="I2369" i="5"/>
  <c r="H2369" i="5"/>
  <c r="G2369" i="5"/>
  <c r="F2369" i="5"/>
  <c r="X2368" i="5"/>
  <c r="T2368" i="5"/>
  <c r="S2368" i="5"/>
  <c r="R2368" i="5"/>
  <c r="J2368" i="5"/>
  <c r="I2368" i="5"/>
  <c r="H2368" i="5"/>
  <c r="G2368" i="5"/>
  <c r="F2368" i="5"/>
  <c r="T2367" i="5"/>
  <c r="S2367" i="5"/>
  <c r="R2367" i="5"/>
  <c r="J2367" i="5"/>
  <c r="I2367" i="5"/>
  <c r="H2367" i="5"/>
  <c r="G2367" i="5"/>
  <c r="F2367" i="5"/>
  <c r="X2366" i="5"/>
  <c r="T2366" i="5"/>
  <c r="S2366" i="5"/>
  <c r="R2366" i="5"/>
  <c r="J2366" i="5"/>
  <c r="I2366" i="5"/>
  <c r="H2366" i="5"/>
  <c r="G2366" i="5"/>
  <c r="F2366" i="5"/>
  <c r="T2365" i="5"/>
  <c r="S2365" i="5"/>
  <c r="R2365" i="5"/>
  <c r="J2365" i="5"/>
  <c r="I2365" i="5"/>
  <c r="H2365" i="5"/>
  <c r="G2365" i="5"/>
  <c r="F2365" i="5"/>
  <c r="X2364" i="5"/>
  <c r="T2364" i="5"/>
  <c r="S2364" i="5"/>
  <c r="R2364" i="5"/>
  <c r="J2364" i="5"/>
  <c r="I2364" i="5"/>
  <c r="H2364" i="5"/>
  <c r="G2364" i="5"/>
  <c r="F2364" i="5"/>
  <c r="T2363" i="5"/>
  <c r="S2363" i="5"/>
  <c r="R2363" i="5"/>
  <c r="J2363" i="5"/>
  <c r="I2363" i="5"/>
  <c r="H2363" i="5"/>
  <c r="G2363" i="5"/>
  <c r="F2363" i="5"/>
  <c r="X2362" i="5"/>
  <c r="T2362" i="5"/>
  <c r="S2362" i="5"/>
  <c r="R2362" i="5"/>
  <c r="J2362" i="5"/>
  <c r="I2362" i="5"/>
  <c r="H2362" i="5"/>
  <c r="G2362" i="5"/>
  <c r="F2362" i="5"/>
  <c r="T2361" i="5"/>
  <c r="S2361" i="5"/>
  <c r="R2361" i="5"/>
  <c r="J2361" i="5"/>
  <c r="I2361" i="5"/>
  <c r="H2361" i="5"/>
  <c r="G2361" i="5"/>
  <c r="F2361" i="5"/>
  <c r="X2360" i="5"/>
  <c r="T2360" i="5"/>
  <c r="S2360" i="5"/>
  <c r="R2360" i="5"/>
  <c r="J2360" i="5"/>
  <c r="I2360" i="5"/>
  <c r="H2360" i="5"/>
  <c r="G2360" i="5"/>
  <c r="F2360" i="5"/>
  <c r="T2359" i="5"/>
  <c r="S2359" i="5"/>
  <c r="R2359" i="5"/>
  <c r="J2359" i="5"/>
  <c r="I2359" i="5"/>
  <c r="H2359" i="5"/>
  <c r="G2359" i="5"/>
  <c r="F2359" i="5"/>
  <c r="X2358" i="5"/>
  <c r="T2358" i="5"/>
  <c r="S2358" i="5"/>
  <c r="R2358" i="5"/>
  <c r="J2358" i="5"/>
  <c r="I2358" i="5"/>
  <c r="H2358" i="5"/>
  <c r="G2358" i="5"/>
  <c r="F2358" i="5"/>
  <c r="T2357" i="5"/>
  <c r="S2357" i="5"/>
  <c r="R2357" i="5"/>
  <c r="J2357" i="5"/>
  <c r="I2357" i="5"/>
  <c r="H2357" i="5"/>
  <c r="G2357" i="5"/>
  <c r="F2357" i="5"/>
  <c r="X2356" i="5"/>
  <c r="T2356" i="5"/>
  <c r="S2356" i="5"/>
  <c r="R2356" i="5"/>
  <c r="J2356" i="5"/>
  <c r="I2356" i="5"/>
  <c r="H2356" i="5"/>
  <c r="G2356" i="5"/>
  <c r="F2356" i="5"/>
  <c r="T2355" i="5"/>
  <c r="S2355" i="5"/>
  <c r="R2355" i="5"/>
  <c r="J2355" i="5"/>
  <c r="I2355" i="5"/>
  <c r="H2355" i="5"/>
  <c r="G2355" i="5"/>
  <c r="F2355" i="5"/>
  <c r="X2354" i="5"/>
  <c r="T2354" i="5"/>
  <c r="S2354" i="5"/>
  <c r="R2354" i="5"/>
  <c r="J2354" i="5"/>
  <c r="I2354" i="5"/>
  <c r="H2354" i="5"/>
  <c r="G2354" i="5"/>
  <c r="F2354" i="5"/>
  <c r="T2353" i="5"/>
  <c r="S2353" i="5"/>
  <c r="R2353" i="5"/>
  <c r="J2353" i="5"/>
  <c r="I2353" i="5"/>
  <c r="H2353" i="5"/>
  <c r="G2353" i="5"/>
  <c r="F2353" i="5"/>
  <c r="X2352" i="5"/>
  <c r="T2352" i="5"/>
  <c r="S2352" i="5"/>
  <c r="R2352" i="5"/>
  <c r="J2352" i="5"/>
  <c r="I2352" i="5"/>
  <c r="H2352" i="5"/>
  <c r="G2352" i="5"/>
  <c r="F2352" i="5"/>
  <c r="T2351" i="5"/>
  <c r="S2351" i="5"/>
  <c r="R2351" i="5"/>
  <c r="J2351" i="5"/>
  <c r="I2351" i="5"/>
  <c r="H2351" i="5"/>
  <c r="G2351" i="5"/>
  <c r="F2351" i="5"/>
  <c r="X2350" i="5"/>
  <c r="T2350" i="5"/>
  <c r="S2350" i="5"/>
  <c r="R2350" i="5"/>
  <c r="J2350" i="5"/>
  <c r="I2350" i="5"/>
  <c r="H2350" i="5"/>
  <c r="G2350" i="5"/>
  <c r="F2350" i="5"/>
  <c r="T2349" i="5"/>
  <c r="S2349" i="5"/>
  <c r="R2349" i="5"/>
  <c r="J2349" i="5"/>
  <c r="I2349" i="5"/>
  <c r="H2349" i="5"/>
  <c r="G2349" i="5"/>
  <c r="F2349" i="5"/>
  <c r="X2348" i="5"/>
  <c r="T2348" i="5"/>
  <c r="S2348" i="5"/>
  <c r="R2348" i="5"/>
  <c r="J2348" i="5"/>
  <c r="I2348" i="5"/>
  <c r="H2348" i="5"/>
  <c r="G2348" i="5"/>
  <c r="F2348" i="5"/>
  <c r="T2347" i="5"/>
  <c r="S2347" i="5"/>
  <c r="R2347" i="5"/>
  <c r="J2347" i="5"/>
  <c r="I2347" i="5"/>
  <c r="H2347" i="5"/>
  <c r="G2347" i="5"/>
  <c r="F2347" i="5"/>
  <c r="X2346" i="5"/>
  <c r="T2346" i="5"/>
  <c r="S2346" i="5"/>
  <c r="R2346" i="5"/>
  <c r="J2346" i="5"/>
  <c r="I2346" i="5"/>
  <c r="H2346" i="5"/>
  <c r="G2346" i="5"/>
  <c r="F2346" i="5"/>
  <c r="T2345" i="5"/>
  <c r="S2345" i="5"/>
  <c r="R2345" i="5"/>
  <c r="J2345" i="5"/>
  <c r="I2345" i="5"/>
  <c r="H2345" i="5"/>
  <c r="G2345" i="5"/>
  <c r="F2345" i="5"/>
  <c r="X2344" i="5"/>
  <c r="T2344" i="5"/>
  <c r="S2344" i="5"/>
  <c r="R2344" i="5"/>
  <c r="J2344" i="5"/>
  <c r="I2344" i="5"/>
  <c r="H2344" i="5"/>
  <c r="G2344" i="5"/>
  <c r="F2344" i="5"/>
  <c r="T2343" i="5"/>
  <c r="S2343" i="5"/>
  <c r="R2343" i="5"/>
  <c r="J2343" i="5"/>
  <c r="I2343" i="5"/>
  <c r="H2343" i="5"/>
  <c r="G2343" i="5"/>
  <c r="F2343" i="5"/>
  <c r="X2342" i="5"/>
  <c r="T2342" i="5"/>
  <c r="S2342" i="5"/>
  <c r="R2342" i="5"/>
  <c r="J2342" i="5"/>
  <c r="I2342" i="5"/>
  <c r="H2342" i="5"/>
  <c r="G2342" i="5"/>
  <c r="F2342" i="5"/>
  <c r="T2341" i="5"/>
  <c r="S2341" i="5"/>
  <c r="R2341" i="5"/>
  <c r="J2341" i="5"/>
  <c r="I2341" i="5"/>
  <c r="H2341" i="5"/>
  <c r="G2341" i="5"/>
  <c r="F2341" i="5"/>
  <c r="X2340" i="5"/>
  <c r="T2340" i="5"/>
  <c r="S2340" i="5"/>
  <c r="R2340" i="5"/>
  <c r="J2340" i="5"/>
  <c r="I2340" i="5"/>
  <c r="H2340" i="5"/>
  <c r="G2340" i="5"/>
  <c r="F2340" i="5"/>
  <c r="T2339" i="5"/>
  <c r="S2339" i="5"/>
  <c r="R2339" i="5"/>
  <c r="J2339" i="5"/>
  <c r="I2339" i="5"/>
  <c r="H2339" i="5"/>
  <c r="G2339" i="5"/>
  <c r="F2339" i="5"/>
  <c r="X2338" i="5"/>
  <c r="T2338" i="5"/>
  <c r="S2338" i="5"/>
  <c r="R2338" i="5"/>
  <c r="J2338" i="5"/>
  <c r="I2338" i="5"/>
  <c r="H2338" i="5"/>
  <c r="G2338" i="5"/>
  <c r="F2338" i="5"/>
  <c r="T2337" i="5"/>
  <c r="S2337" i="5"/>
  <c r="R2337" i="5"/>
  <c r="J2337" i="5"/>
  <c r="I2337" i="5"/>
  <c r="H2337" i="5"/>
  <c r="G2337" i="5"/>
  <c r="F2337" i="5"/>
  <c r="X2336" i="5"/>
  <c r="T2336" i="5"/>
  <c r="S2336" i="5"/>
  <c r="R2336" i="5"/>
  <c r="J2336" i="5"/>
  <c r="I2336" i="5"/>
  <c r="H2336" i="5"/>
  <c r="G2336" i="5"/>
  <c r="F2336" i="5"/>
  <c r="T2335" i="5"/>
  <c r="S2335" i="5"/>
  <c r="R2335" i="5"/>
  <c r="J2335" i="5"/>
  <c r="I2335" i="5"/>
  <c r="H2335" i="5"/>
  <c r="G2335" i="5"/>
  <c r="F2335" i="5"/>
  <c r="X2334" i="5"/>
  <c r="T2334" i="5"/>
  <c r="S2334" i="5"/>
  <c r="R2334" i="5"/>
  <c r="J2334" i="5"/>
  <c r="I2334" i="5"/>
  <c r="H2334" i="5"/>
  <c r="G2334" i="5"/>
  <c r="F2334" i="5"/>
  <c r="T2333" i="5"/>
  <c r="S2333" i="5"/>
  <c r="R2333" i="5"/>
  <c r="J2333" i="5"/>
  <c r="I2333" i="5"/>
  <c r="H2333" i="5"/>
  <c r="G2333" i="5"/>
  <c r="F2333" i="5"/>
  <c r="X2332" i="5"/>
  <c r="T2332" i="5"/>
  <c r="S2332" i="5"/>
  <c r="R2332" i="5"/>
  <c r="J2332" i="5"/>
  <c r="I2332" i="5"/>
  <c r="H2332" i="5"/>
  <c r="G2332" i="5"/>
  <c r="F2332" i="5"/>
  <c r="T2331" i="5"/>
  <c r="S2331" i="5"/>
  <c r="R2331" i="5"/>
  <c r="J2331" i="5"/>
  <c r="I2331" i="5"/>
  <c r="H2331" i="5"/>
  <c r="G2331" i="5"/>
  <c r="F2331" i="5"/>
  <c r="X2330" i="5"/>
  <c r="T2330" i="5"/>
  <c r="S2330" i="5"/>
  <c r="R2330" i="5"/>
  <c r="J2330" i="5"/>
  <c r="I2330" i="5"/>
  <c r="H2330" i="5"/>
  <c r="G2330" i="5"/>
  <c r="F2330" i="5"/>
  <c r="T2329" i="5"/>
  <c r="S2329" i="5"/>
  <c r="R2329" i="5"/>
  <c r="J2329" i="5"/>
  <c r="I2329" i="5"/>
  <c r="H2329" i="5"/>
  <c r="G2329" i="5"/>
  <c r="F2329" i="5"/>
  <c r="X2328" i="5"/>
  <c r="T2328" i="5"/>
  <c r="S2328" i="5"/>
  <c r="R2328" i="5"/>
  <c r="J2328" i="5"/>
  <c r="I2328" i="5"/>
  <c r="H2328" i="5"/>
  <c r="G2328" i="5"/>
  <c r="F2328" i="5"/>
  <c r="T2327" i="5"/>
  <c r="S2327" i="5"/>
  <c r="R2327" i="5"/>
  <c r="J2327" i="5"/>
  <c r="I2327" i="5"/>
  <c r="H2327" i="5"/>
  <c r="G2327" i="5"/>
  <c r="F2327" i="5"/>
  <c r="X2326" i="5"/>
  <c r="T2326" i="5"/>
  <c r="S2326" i="5"/>
  <c r="R2326" i="5"/>
  <c r="J2326" i="5"/>
  <c r="I2326" i="5"/>
  <c r="H2326" i="5"/>
  <c r="G2326" i="5"/>
  <c r="F2326" i="5"/>
  <c r="T2325" i="5"/>
  <c r="S2325" i="5"/>
  <c r="R2325" i="5"/>
  <c r="J2325" i="5"/>
  <c r="I2325" i="5"/>
  <c r="H2325" i="5"/>
  <c r="G2325" i="5"/>
  <c r="F2325" i="5"/>
  <c r="X2324" i="5"/>
  <c r="T2324" i="5"/>
  <c r="S2324" i="5"/>
  <c r="R2324" i="5"/>
  <c r="J2324" i="5"/>
  <c r="I2324" i="5"/>
  <c r="H2324" i="5"/>
  <c r="G2324" i="5"/>
  <c r="F2324" i="5"/>
  <c r="T2323" i="5"/>
  <c r="S2323" i="5"/>
  <c r="R2323" i="5"/>
  <c r="J2323" i="5"/>
  <c r="I2323" i="5"/>
  <c r="H2323" i="5"/>
  <c r="G2323" i="5"/>
  <c r="F2323" i="5"/>
  <c r="X2322" i="5"/>
  <c r="T2322" i="5"/>
  <c r="S2322" i="5"/>
  <c r="R2322" i="5"/>
  <c r="J2322" i="5"/>
  <c r="I2322" i="5"/>
  <c r="H2322" i="5"/>
  <c r="G2322" i="5"/>
  <c r="F2322" i="5"/>
  <c r="T2321" i="5"/>
  <c r="S2321" i="5"/>
  <c r="R2321" i="5"/>
  <c r="J2321" i="5"/>
  <c r="I2321" i="5"/>
  <c r="H2321" i="5"/>
  <c r="G2321" i="5"/>
  <c r="F2321" i="5"/>
  <c r="X2320" i="5"/>
  <c r="T2320" i="5"/>
  <c r="S2320" i="5"/>
  <c r="R2320" i="5"/>
  <c r="J2320" i="5"/>
  <c r="I2320" i="5"/>
  <c r="H2320" i="5"/>
  <c r="G2320" i="5"/>
  <c r="F2320" i="5"/>
  <c r="T2319" i="5"/>
  <c r="S2319" i="5"/>
  <c r="R2319" i="5"/>
  <c r="J2319" i="5"/>
  <c r="I2319" i="5"/>
  <c r="H2319" i="5"/>
  <c r="G2319" i="5"/>
  <c r="F2319" i="5"/>
  <c r="X2318" i="5"/>
  <c r="T2318" i="5"/>
  <c r="S2318" i="5"/>
  <c r="R2318" i="5"/>
  <c r="J2318" i="5"/>
  <c r="I2318" i="5"/>
  <c r="H2318" i="5"/>
  <c r="G2318" i="5"/>
  <c r="F2318" i="5"/>
  <c r="T2317" i="5"/>
  <c r="S2317" i="5"/>
  <c r="R2317" i="5"/>
  <c r="J2317" i="5"/>
  <c r="I2317" i="5"/>
  <c r="H2317" i="5"/>
  <c r="G2317" i="5"/>
  <c r="F2317" i="5"/>
  <c r="X2316" i="5"/>
  <c r="T2316" i="5"/>
  <c r="S2316" i="5"/>
  <c r="R2316" i="5"/>
  <c r="J2316" i="5"/>
  <c r="I2316" i="5"/>
  <c r="H2316" i="5"/>
  <c r="G2316" i="5"/>
  <c r="F2316" i="5"/>
  <c r="T2315" i="5"/>
  <c r="S2315" i="5"/>
  <c r="R2315" i="5"/>
  <c r="J2315" i="5"/>
  <c r="I2315" i="5"/>
  <c r="H2315" i="5"/>
  <c r="G2315" i="5"/>
  <c r="F2315" i="5"/>
  <c r="X2314" i="5"/>
  <c r="T2314" i="5"/>
  <c r="S2314" i="5"/>
  <c r="R2314" i="5"/>
  <c r="J2314" i="5"/>
  <c r="I2314" i="5"/>
  <c r="H2314" i="5"/>
  <c r="G2314" i="5"/>
  <c r="F2314" i="5"/>
  <c r="T2313" i="5"/>
  <c r="S2313" i="5"/>
  <c r="R2313" i="5"/>
  <c r="J2313" i="5"/>
  <c r="I2313" i="5"/>
  <c r="H2313" i="5"/>
  <c r="G2313" i="5"/>
  <c r="F2313" i="5"/>
  <c r="X2312" i="5"/>
  <c r="T2312" i="5"/>
  <c r="S2312" i="5"/>
  <c r="R2312" i="5"/>
  <c r="J2312" i="5"/>
  <c r="I2312" i="5"/>
  <c r="H2312" i="5"/>
  <c r="G2312" i="5"/>
  <c r="F2312" i="5"/>
  <c r="T2311" i="5"/>
  <c r="S2311" i="5"/>
  <c r="R2311" i="5"/>
  <c r="J2311" i="5"/>
  <c r="I2311" i="5"/>
  <c r="H2311" i="5"/>
  <c r="G2311" i="5"/>
  <c r="F2311" i="5"/>
  <c r="X2310" i="5"/>
  <c r="T2310" i="5"/>
  <c r="S2310" i="5"/>
  <c r="R2310" i="5"/>
  <c r="J2310" i="5"/>
  <c r="I2310" i="5"/>
  <c r="H2310" i="5"/>
  <c r="G2310" i="5"/>
  <c r="F2310" i="5"/>
  <c r="T2309" i="5"/>
  <c r="S2309" i="5"/>
  <c r="R2309" i="5"/>
  <c r="J2309" i="5"/>
  <c r="I2309" i="5"/>
  <c r="H2309" i="5"/>
  <c r="G2309" i="5"/>
  <c r="F2309" i="5"/>
  <c r="X2308" i="5"/>
  <c r="T2308" i="5"/>
  <c r="S2308" i="5"/>
  <c r="R2308" i="5"/>
  <c r="J2308" i="5"/>
  <c r="I2308" i="5"/>
  <c r="H2308" i="5"/>
  <c r="G2308" i="5"/>
  <c r="F2308" i="5"/>
  <c r="T2307" i="5"/>
  <c r="S2307" i="5"/>
  <c r="R2307" i="5"/>
  <c r="J2307" i="5"/>
  <c r="I2307" i="5"/>
  <c r="H2307" i="5"/>
  <c r="G2307" i="5"/>
  <c r="F2307" i="5"/>
  <c r="X2306" i="5"/>
  <c r="T2306" i="5"/>
  <c r="S2306" i="5"/>
  <c r="R2306" i="5"/>
  <c r="J2306" i="5"/>
  <c r="I2306" i="5"/>
  <c r="H2306" i="5"/>
  <c r="G2306" i="5"/>
  <c r="F2306" i="5"/>
  <c r="T2305" i="5"/>
  <c r="S2305" i="5"/>
  <c r="R2305" i="5"/>
  <c r="J2305" i="5"/>
  <c r="I2305" i="5"/>
  <c r="H2305" i="5"/>
  <c r="G2305" i="5"/>
  <c r="F2305" i="5"/>
  <c r="X2304" i="5"/>
  <c r="T2304" i="5"/>
  <c r="S2304" i="5"/>
  <c r="R2304" i="5"/>
  <c r="J2304" i="5"/>
  <c r="I2304" i="5"/>
  <c r="H2304" i="5"/>
  <c r="G2304" i="5"/>
  <c r="F2304" i="5"/>
  <c r="T2303" i="5"/>
  <c r="S2303" i="5"/>
  <c r="R2303" i="5"/>
  <c r="J2303" i="5"/>
  <c r="I2303" i="5"/>
  <c r="H2303" i="5"/>
  <c r="G2303" i="5"/>
  <c r="F2303" i="5"/>
  <c r="X2302" i="5"/>
  <c r="T2302" i="5"/>
  <c r="S2302" i="5"/>
  <c r="R2302" i="5"/>
  <c r="J2302" i="5"/>
  <c r="I2302" i="5"/>
  <c r="H2302" i="5"/>
  <c r="G2302" i="5"/>
  <c r="F2302" i="5"/>
  <c r="T2301" i="5"/>
  <c r="S2301" i="5"/>
  <c r="R2301" i="5"/>
  <c r="J2301" i="5"/>
  <c r="I2301" i="5"/>
  <c r="H2301" i="5"/>
  <c r="G2301" i="5"/>
  <c r="F2301" i="5"/>
  <c r="X2300" i="5"/>
  <c r="T2300" i="5"/>
  <c r="S2300" i="5"/>
  <c r="R2300" i="5"/>
  <c r="J2300" i="5"/>
  <c r="I2300" i="5"/>
  <c r="H2300" i="5"/>
  <c r="G2300" i="5"/>
  <c r="F2300" i="5"/>
  <c r="T2299" i="5"/>
  <c r="S2299" i="5"/>
  <c r="R2299" i="5"/>
  <c r="J2299" i="5"/>
  <c r="I2299" i="5"/>
  <c r="H2299" i="5"/>
  <c r="G2299" i="5"/>
  <c r="F2299" i="5"/>
  <c r="X2298" i="5"/>
  <c r="T2298" i="5"/>
  <c r="S2298" i="5"/>
  <c r="R2298" i="5"/>
  <c r="J2298" i="5"/>
  <c r="I2298" i="5"/>
  <c r="H2298" i="5"/>
  <c r="G2298" i="5"/>
  <c r="F2298" i="5"/>
  <c r="T2297" i="5"/>
  <c r="S2297" i="5"/>
  <c r="R2297" i="5"/>
  <c r="J2297" i="5"/>
  <c r="I2297" i="5"/>
  <c r="H2297" i="5"/>
  <c r="G2297" i="5"/>
  <c r="F2297" i="5"/>
  <c r="X2296" i="5"/>
  <c r="T2296" i="5"/>
  <c r="S2296" i="5"/>
  <c r="R2296" i="5"/>
  <c r="J2296" i="5"/>
  <c r="I2296" i="5"/>
  <c r="H2296" i="5"/>
  <c r="G2296" i="5"/>
  <c r="F2296" i="5"/>
  <c r="T2295" i="5"/>
  <c r="S2295" i="5"/>
  <c r="R2295" i="5"/>
  <c r="J2295" i="5"/>
  <c r="I2295" i="5"/>
  <c r="H2295" i="5"/>
  <c r="G2295" i="5"/>
  <c r="F2295" i="5"/>
  <c r="X2294" i="5"/>
  <c r="T2294" i="5"/>
  <c r="S2294" i="5"/>
  <c r="R2294" i="5"/>
  <c r="J2294" i="5"/>
  <c r="I2294" i="5"/>
  <c r="H2294" i="5"/>
  <c r="G2294" i="5"/>
  <c r="F2294" i="5"/>
  <c r="T2293" i="5"/>
  <c r="S2293" i="5"/>
  <c r="R2293" i="5"/>
  <c r="J2293" i="5"/>
  <c r="I2293" i="5"/>
  <c r="H2293" i="5"/>
  <c r="G2293" i="5"/>
  <c r="F2293" i="5"/>
  <c r="X2292" i="5"/>
  <c r="T2292" i="5"/>
  <c r="S2292" i="5"/>
  <c r="R2292" i="5"/>
  <c r="J2292" i="5"/>
  <c r="I2292" i="5"/>
  <c r="H2292" i="5"/>
  <c r="G2292" i="5"/>
  <c r="F2292" i="5"/>
  <c r="T2291" i="5"/>
  <c r="S2291" i="5"/>
  <c r="R2291" i="5"/>
  <c r="J2291" i="5"/>
  <c r="I2291" i="5"/>
  <c r="H2291" i="5"/>
  <c r="G2291" i="5"/>
  <c r="F2291" i="5"/>
  <c r="X2290" i="5"/>
  <c r="T2290" i="5"/>
  <c r="S2290" i="5"/>
  <c r="R2290" i="5"/>
  <c r="J2290" i="5"/>
  <c r="I2290" i="5"/>
  <c r="H2290" i="5"/>
  <c r="G2290" i="5"/>
  <c r="F2290" i="5"/>
  <c r="T2289" i="5"/>
  <c r="S2289" i="5"/>
  <c r="R2289" i="5"/>
  <c r="J2289" i="5"/>
  <c r="I2289" i="5"/>
  <c r="H2289" i="5"/>
  <c r="G2289" i="5"/>
  <c r="F2289" i="5"/>
  <c r="X2288" i="5"/>
  <c r="T2288" i="5"/>
  <c r="S2288" i="5"/>
  <c r="R2288" i="5"/>
  <c r="J2288" i="5"/>
  <c r="I2288" i="5"/>
  <c r="H2288" i="5"/>
  <c r="G2288" i="5"/>
  <c r="F2288" i="5"/>
  <c r="T2287" i="5"/>
  <c r="S2287" i="5"/>
  <c r="R2287" i="5"/>
  <c r="J2287" i="5"/>
  <c r="I2287" i="5"/>
  <c r="H2287" i="5"/>
  <c r="G2287" i="5"/>
  <c r="F2287" i="5"/>
  <c r="X2286" i="5"/>
  <c r="T2286" i="5"/>
  <c r="S2286" i="5"/>
  <c r="R2286" i="5"/>
  <c r="J2286" i="5"/>
  <c r="I2286" i="5"/>
  <c r="H2286" i="5"/>
  <c r="G2286" i="5"/>
  <c r="F2286" i="5"/>
  <c r="T2285" i="5"/>
  <c r="S2285" i="5"/>
  <c r="R2285" i="5"/>
  <c r="J2285" i="5"/>
  <c r="I2285" i="5"/>
  <c r="H2285" i="5"/>
  <c r="G2285" i="5"/>
  <c r="F2285" i="5"/>
  <c r="X2284" i="5"/>
  <c r="T2284" i="5"/>
  <c r="S2284" i="5"/>
  <c r="R2284" i="5"/>
  <c r="J2284" i="5"/>
  <c r="I2284" i="5"/>
  <c r="H2284" i="5"/>
  <c r="G2284" i="5"/>
  <c r="F2284" i="5"/>
  <c r="T2283" i="5"/>
  <c r="S2283" i="5"/>
  <c r="R2283" i="5"/>
  <c r="J2283" i="5"/>
  <c r="I2283" i="5"/>
  <c r="H2283" i="5"/>
  <c r="G2283" i="5"/>
  <c r="F2283" i="5"/>
  <c r="X2282" i="5"/>
  <c r="T2282" i="5"/>
  <c r="S2282" i="5"/>
  <c r="R2282" i="5"/>
  <c r="J2282" i="5"/>
  <c r="I2282" i="5"/>
  <c r="H2282" i="5"/>
  <c r="G2282" i="5"/>
  <c r="F2282" i="5"/>
  <c r="T2281" i="5"/>
  <c r="S2281" i="5"/>
  <c r="R2281" i="5"/>
  <c r="J2281" i="5"/>
  <c r="I2281" i="5"/>
  <c r="H2281" i="5"/>
  <c r="G2281" i="5"/>
  <c r="F2281" i="5"/>
  <c r="X2280" i="5"/>
  <c r="T2280" i="5"/>
  <c r="S2280" i="5"/>
  <c r="R2280" i="5"/>
  <c r="J2280" i="5"/>
  <c r="I2280" i="5"/>
  <c r="H2280" i="5"/>
  <c r="G2280" i="5"/>
  <c r="F2280" i="5"/>
  <c r="T2279" i="5"/>
  <c r="S2279" i="5"/>
  <c r="R2279" i="5"/>
  <c r="J2279" i="5"/>
  <c r="I2279" i="5"/>
  <c r="H2279" i="5"/>
  <c r="G2279" i="5"/>
  <c r="F2279" i="5"/>
  <c r="X2278" i="5"/>
  <c r="T2278" i="5"/>
  <c r="S2278" i="5"/>
  <c r="R2278" i="5"/>
  <c r="J2278" i="5"/>
  <c r="I2278" i="5"/>
  <c r="H2278" i="5"/>
  <c r="G2278" i="5"/>
  <c r="F2278" i="5"/>
  <c r="T2277" i="5"/>
  <c r="S2277" i="5"/>
  <c r="R2277" i="5"/>
  <c r="J2277" i="5"/>
  <c r="I2277" i="5"/>
  <c r="H2277" i="5"/>
  <c r="G2277" i="5"/>
  <c r="F2277" i="5"/>
  <c r="X2276" i="5"/>
  <c r="T2276" i="5"/>
  <c r="S2276" i="5"/>
  <c r="R2276" i="5"/>
  <c r="J2276" i="5"/>
  <c r="I2276" i="5"/>
  <c r="H2276" i="5"/>
  <c r="G2276" i="5"/>
  <c r="F2276" i="5"/>
  <c r="T2275" i="5"/>
  <c r="S2275" i="5"/>
  <c r="R2275" i="5"/>
  <c r="J2275" i="5"/>
  <c r="I2275" i="5"/>
  <c r="H2275" i="5"/>
  <c r="G2275" i="5"/>
  <c r="F2275" i="5"/>
  <c r="X2274" i="5"/>
  <c r="T2274" i="5"/>
  <c r="S2274" i="5"/>
  <c r="R2274" i="5"/>
  <c r="J2274" i="5"/>
  <c r="I2274" i="5"/>
  <c r="H2274" i="5"/>
  <c r="G2274" i="5"/>
  <c r="F2274" i="5"/>
  <c r="T2273" i="5"/>
  <c r="S2273" i="5"/>
  <c r="R2273" i="5"/>
  <c r="J2273" i="5"/>
  <c r="I2273" i="5"/>
  <c r="H2273" i="5"/>
  <c r="G2273" i="5"/>
  <c r="F2273" i="5"/>
  <c r="X2272" i="5"/>
  <c r="T2272" i="5"/>
  <c r="S2272" i="5"/>
  <c r="R2272" i="5"/>
  <c r="J2272" i="5"/>
  <c r="I2272" i="5"/>
  <c r="H2272" i="5"/>
  <c r="G2272" i="5"/>
  <c r="F2272" i="5"/>
  <c r="T2271" i="5"/>
  <c r="S2271" i="5"/>
  <c r="R2271" i="5"/>
  <c r="J2271" i="5"/>
  <c r="I2271" i="5"/>
  <c r="H2271" i="5"/>
  <c r="G2271" i="5"/>
  <c r="F2271" i="5"/>
  <c r="X2270" i="5"/>
  <c r="T2270" i="5"/>
  <c r="S2270" i="5"/>
  <c r="R2270" i="5"/>
  <c r="J2270" i="5"/>
  <c r="I2270" i="5"/>
  <c r="H2270" i="5"/>
  <c r="G2270" i="5"/>
  <c r="F2270" i="5"/>
  <c r="T2269" i="5"/>
  <c r="S2269" i="5"/>
  <c r="R2269" i="5"/>
  <c r="J2269" i="5"/>
  <c r="I2269" i="5"/>
  <c r="H2269" i="5"/>
  <c r="G2269" i="5"/>
  <c r="F2269" i="5"/>
  <c r="X2268" i="5"/>
  <c r="T2268" i="5"/>
  <c r="S2268" i="5"/>
  <c r="R2268" i="5"/>
  <c r="J2268" i="5"/>
  <c r="I2268" i="5"/>
  <c r="H2268" i="5"/>
  <c r="G2268" i="5"/>
  <c r="F2268" i="5"/>
  <c r="T2267" i="5"/>
  <c r="S2267" i="5"/>
  <c r="R2267" i="5"/>
  <c r="J2267" i="5"/>
  <c r="I2267" i="5"/>
  <c r="H2267" i="5"/>
  <c r="G2267" i="5"/>
  <c r="F2267" i="5"/>
  <c r="X2266" i="5"/>
  <c r="T2266" i="5"/>
  <c r="S2266" i="5"/>
  <c r="R2266" i="5"/>
  <c r="J2266" i="5"/>
  <c r="I2266" i="5"/>
  <c r="H2266" i="5"/>
  <c r="G2266" i="5"/>
  <c r="F2266" i="5"/>
  <c r="T2265" i="5"/>
  <c r="S2265" i="5"/>
  <c r="R2265" i="5"/>
  <c r="J2265" i="5"/>
  <c r="I2265" i="5"/>
  <c r="H2265" i="5"/>
  <c r="G2265" i="5"/>
  <c r="F2265" i="5"/>
  <c r="X2264" i="5"/>
  <c r="T2264" i="5"/>
  <c r="S2264" i="5"/>
  <c r="R2264" i="5"/>
  <c r="J2264" i="5"/>
  <c r="I2264" i="5"/>
  <c r="H2264" i="5"/>
  <c r="G2264" i="5"/>
  <c r="F2264" i="5"/>
  <c r="T2263" i="5"/>
  <c r="S2263" i="5"/>
  <c r="R2263" i="5"/>
  <c r="J2263" i="5"/>
  <c r="I2263" i="5"/>
  <c r="H2263" i="5"/>
  <c r="G2263" i="5"/>
  <c r="F2263" i="5"/>
  <c r="X2262" i="5"/>
  <c r="T2262" i="5"/>
  <c r="S2262" i="5"/>
  <c r="R2262" i="5"/>
  <c r="J2262" i="5"/>
  <c r="I2262" i="5"/>
  <c r="H2262" i="5"/>
  <c r="G2262" i="5"/>
  <c r="F2262" i="5"/>
  <c r="T2261" i="5"/>
  <c r="S2261" i="5"/>
  <c r="R2261" i="5"/>
  <c r="J2261" i="5"/>
  <c r="I2261" i="5"/>
  <c r="H2261" i="5"/>
  <c r="G2261" i="5"/>
  <c r="F2261" i="5"/>
  <c r="X2260" i="5"/>
  <c r="T2260" i="5"/>
  <c r="S2260" i="5"/>
  <c r="R2260" i="5"/>
  <c r="J2260" i="5"/>
  <c r="I2260" i="5"/>
  <c r="H2260" i="5"/>
  <c r="G2260" i="5"/>
  <c r="F2260" i="5"/>
  <c r="T2259" i="5"/>
  <c r="S2259" i="5"/>
  <c r="R2259" i="5"/>
  <c r="J2259" i="5"/>
  <c r="I2259" i="5"/>
  <c r="H2259" i="5"/>
  <c r="G2259" i="5"/>
  <c r="F2259" i="5"/>
  <c r="X2258" i="5"/>
  <c r="T2258" i="5"/>
  <c r="S2258" i="5"/>
  <c r="R2258" i="5"/>
  <c r="J2258" i="5"/>
  <c r="I2258" i="5"/>
  <c r="H2258" i="5"/>
  <c r="G2258" i="5"/>
  <c r="F2258" i="5"/>
  <c r="T2257" i="5"/>
  <c r="S2257" i="5"/>
  <c r="R2257" i="5"/>
  <c r="J2257" i="5"/>
  <c r="I2257" i="5"/>
  <c r="H2257" i="5"/>
  <c r="G2257" i="5"/>
  <c r="F2257" i="5"/>
  <c r="X2256" i="5"/>
  <c r="T2256" i="5"/>
  <c r="S2256" i="5"/>
  <c r="R2256" i="5"/>
  <c r="J2256" i="5"/>
  <c r="I2256" i="5"/>
  <c r="H2256" i="5"/>
  <c r="G2256" i="5"/>
  <c r="F2256" i="5"/>
  <c r="T2255" i="5"/>
  <c r="S2255" i="5"/>
  <c r="R2255" i="5"/>
  <c r="J2255" i="5"/>
  <c r="I2255" i="5"/>
  <c r="H2255" i="5"/>
  <c r="G2255" i="5"/>
  <c r="F2255" i="5"/>
  <c r="X2254" i="5"/>
  <c r="T2254" i="5"/>
  <c r="S2254" i="5"/>
  <c r="R2254" i="5"/>
  <c r="J2254" i="5"/>
  <c r="I2254" i="5"/>
  <c r="H2254" i="5"/>
  <c r="G2254" i="5"/>
  <c r="F2254" i="5"/>
  <c r="T2253" i="5"/>
  <c r="S2253" i="5"/>
  <c r="R2253" i="5"/>
  <c r="J2253" i="5"/>
  <c r="I2253" i="5"/>
  <c r="H2253" i="5"/>
  <c r="G2253" i="5"/>
  <c r="F2253" i="5"/>
  <c r="X2252" i="5"/>
  <c r="T2252" i="5"/>
  <c r="S2252" i="5"/>
  <c r="R2252" i="5"/>
  <c r="J2252" i="5"/>
  <c r="I2252" i="5"/>
  <c r="H2252" i="5"/>
  <c r="G2252" i="5"/>
  <c r="F2252" i="5"/>
  <c r="T2251" i="5"/>
  <c r="S2251" i="5"/>
  <c r="R2251" i="5"/>
  <c r="J2251" i="5"/>
  <c r="I2251" i="5"/>
  <c r="H2251" i="5"/>
  <c r="G2251" i="5"/>
  <c r="F2251" i="5"/>
  <c r="X2250" i="5"/>
  <c r="T2250" i="5"/>
  <c r="S2250" i="5"/>
  <c r="R2250" i="5"/>
  <c r="J2250" i="5"/>
  <c r="I2250" i="5"/>
  <c r="H2250" i="5"/>
  <c r="G2250" i="5"/>
  <c r="F2250" i="5"/>
  <c r="T2249" i="5"/>
  <c r="S2249" i="5"/>
  <c r="R2249" i="5"/>
  <c r="J2249" i="5"/>
  <c r="I2249" i="5"/>
  <c r="H2249" i="5"/>
  <c r="G2249" i="5"/>
  <c r="F2249" i="5"/>
  <c r="X2248" i="5"/>
  <c r="T2248" i="5"/>
  <c r="S2248" i="5"/>
  <c r="R2248" i="5"/>
  <c r="J2248" i="5"/>
  <c r="I2248" i="5"/>
  <c r="H2248" i="5"/>
  <c r="G2248" i="5"/>
  <c r="F2248" i="5"/>
  <c r="T2247" i="5"/>
  <c r="S2247" i="5"/>
  <c r="R2247" i="5"/>
  <c r="J2247" i="5"/>
  <c r="I2247" i="5"/>
  <c r="H2247" i="5"/>
  <c r="G2247" i="5"/>
  <c r="F2247" i="5"/>
  <c r="X2246" i="5"/>
  <c r="T2246" i="5"/>
  <c r="S2246" i="5"/>
  <c r="R2246" i="5"/>
  <c r="J2246" i="5"/>
  <c r="I2246" i="5"/>
  <c r="H2246" i="5"/>
  <c r="G2246" i="5"/>
  <c r="F2246" i="5"/>
  <c r="T2245" i="5"/>
  <c r="S2245" i="5"/>
  <c r="R2245" i="5"/>
  <c r="J2245" i="5"/>
  <c r="I2245" i="5"/>
  <c r="H2245" i="5"/>
  <c r="G2245" i="5"/>
  <c r="F2245" i="5"/>
  <c r="X2244" i="5"/>
  <c r="T2244" i="5"/>
  <c r="S2244" i="5"/>
  <c r="R2244" i="5"/>
  <c r="J2244" i="5"/>
  <c r="I2244" i="5"/>
  <c r="H2244" i="5"/>
  <c r="G2244" i="5"/>
  <c r="F2244" i="5"/>
  <c r="T2243" i="5"/>
  <c r="S2243" i="5"/>
  <c r="R2243" i="5"/>
  <c r="J2243" i="5"/>
  <c r="I2243" i="5"/>
  <c r="H2243" i="5"/>
  <c r="G2243" i="5"/>
  <c r="F2243" i="5"/>
  <c r="X2242" i="5"/>
  <c r="T2242" i="5"/>
  <c r="S2242" i="5"/>
  <c r="R2242" i="5"/>
  <c r="J2242" i="5"/>
  <c r="I2242" i="5"/>
  <c r="H2242" i="5"/>
  <c r="G2242" i="5"/>
  <c r="F2242" i="5"/>
  <c r="T2241" i="5"/>
  <c r="S2241" i="5"/>
  <c r="R2241" i="5"/>
  <c r="J2241" i="5"/>
  <c r="I2241" i="5"/>
  <c r="H2241" i="5"/>
  <c r="G2241" i="5"/>
  <c r="F2241" i="5"/>
  <c r="X2240" i="5"/>
  <c r="T2240" i="5"/>
  <c r="S2240" i="5"/>
  <c r="R2240" i="5"/>
  <c r="J2240" i="5"/>
  <c r="I2240" i="5"/>
  <c r="H2240" i="5"/>
  <c r="G2240" i="5"/>
  <c r="F2240" i="5"/>
  <c r="T2239" i="5"/>
  <c r="S2239" i="5"/>
  <c r="R2239" i="5"/>
  <c r="J2239" i="5"/>
  <c r="I2239" i="5"/>
  <c r="H2239" i="5"/>
  <c r="G2239" i="5"/>
  <c r="F2239" i="5"/>
  <c r="X2238" i="5"/>
  <c r="T2238" i="5"/>
  <c r="S2238" i="5"/>
  <c r="R2238" i="5"/>
  <c r="J2238" i="5"/>
  <c r="I2238" i="5"/>
  <c r="H2238" i="5"/>
  <c r="G2238" i="5"/>
  <c r="F2238" i="5"/>
  <c r="T2237" i="5"/>
  <c r="S2237" i="5"/>
  <c r="R2237" i="5"/>
  <c r="J2237" i="5"/>
  <c r="I2237" i="5"/>
  <c r="H2237" i="5"/>
  <c r="G2237" i="5"/>
  <c r="F2237" i="5"/>
  <c r="X2236" i="5"/>
  <c r="T2236" i="5"/>
  <c r="S2236" i="5"/>
  <c r="R2236" i="5"/>
  <c r="J2236" i="5"/>
  <c r="I2236" i="5"/>
  <c r="H2236" i="5"/>
  <c r="G2236" i="5"/>
  <c r="F2236" i="5"/>
  <c r="T2235" i="5"/>
  <c r="S2235" i="5"/>
  <c r="R2235" i="5"/>
  <c r="J2235" i="5"/>
  <c r="I2235" i="5"/>
  <c r="H2235" i="5"/>
  <c r="G2235" i="5"/>
  <c r="F2235" i="5"/>
  <c r="X2234" i="5"/>
  <c r="T2234" i="5"/>
  <c r="S2234" i="5"/>
  <c r="R2234" i="5"/>
  <c r="J2234" i="5"/>
  <c r="I2234" i="5"/>
  <c r="H2234" i="5"/>
  <c r="G2234" i="5"/>
  <c r="F2234" i="5"/>
  <c r="T2233" i="5"/>
  <c r="S2233" i="5"/>
  <c r="R2233" i="5"/>
  <c r="J2233" i="5"/>
  <c r="I2233" i="5"/>
  <c r="H2233" i="5"/>
  <c r="G2233" i="5"/>
  <c r="F2233" i="5"/>
  <c r="X2232" i="5"/>
  <c r="T2232" i="5"/>
  <c r="S2232" i="5"/>
  <c r="R2232" i="5"/>
  <c r="J2232" i="5"/>
  <c r="I2232" i="5"/>
  <c r="H2232" i="5"/>
  <c r="G2232" i="5"/>
  <c r="F2232" i="5"/>
  <c r="T2231" i="5"/>
  <c r="S2231" i="5"/>
  <c r="R2231" i="5"/>
  <c r="J2231" i="5"/>
  <c r="I2231" i="5"/>
  <c r="H2231" i="5"/>
  <c r="G2231" i="5"/>
  <c r="F2231" i="5"/>
  <c r="X2230" i="5"/>
  <c r="T2230" i="5"/>
  <c r="S2230" i="5"/>
  <c r="R2230" i="5"/>
  <c r="J2230" i="5"/>
  <c r="I2230" i="5"/>
  <c r="H2230" i="5"/>
  <c r="G2230" i="5"/>
  <c r="F2230" i="5"/>
  <c r="T2229" i="5"/>
  <c r="S2229" i="5"/>
  <c r="R2229" i="5"/>
  <c r="J2229" i="5"/>
  <c r="I2229" i="5"/>
  <c r="H2229" i="5"/>
  <c r="G2229" i="5"/>
  <c r="F2229" i="5"/>
  <c r="X2228" i="5"/>
  <c r="T2228" i="5"/>
  <c r="S2228" i="5"/>
  <c r="R2228" i="5"/>
  <c r="J2228" i="5"/>
  <c r="I2228" i="5"/>
  <c r="H2228" i="5"/>
  <c r="G2228" i="5"/>
  <c r="F2228" i="5"/>
  <c r="T2227" i="5"/>
  <c r="S2227" i="5"/>
  <c r="R2227" i="5"/>
  <c r="J2227" i="5"/>
  <c r="I2227" i="5"/>
  <c r="H2227" i="5"/>
  <c r="G2227" i="5"/>
  <c r="F2227" i="5"/>
  <c r="X2226" i="5"/>
  <c r="T2226" i="5"/>
  <c r="S2226" i="5"/>
  <c r="R2226" i="5"/>
  <c r="J2226" i="5"/>
  <c r="I2226" i="5"/>
  <c r="H2226" i="5"/>
  <c r="G2226" i="5"/>
  <c r="F2226" i="5"/>
  <c r="T2225" i="5"/>
  <c r="S2225" i="5"/>
  <c r="R2225" i="5"/>
  <c r="J2225" i="5"/>
  <c r="I2225" i="5"/>
  <c r="H2225" i="5"/>
  <c r="G2225" i="5"/>
  <c r="F2225" i="5"/>
  <c r="X2224" i="5"/>
  <c r="T2224" i="5"/>
  <c r="S2224" i="5"/>
  <c r="R2224" i="5"/>
  <c r="J2224" i="5"/>
  <c r="I2224" i="5"/>
  <c r="H2224" i="5"/>
  <c r="G2224" i="5"/>
  <c r="F2224" i="5"/>
  <c r="T2223" i="5"/>
  <c r="S2223" i="5"/>
  <c r="R2223" i="5"/>
  <c r="J2223" i="5"/>
  <c r="I2223" i="5"/>
  <c r="H2223" i="5"/>
  <c r="G2223" i="5"/>
  <c r="F2223" i="5"/>
  <c r="X2222" i="5"/>
  <c r="T2222" i="5"/>
  <c r="S2222" i="5"/>
  <c r="R2222" i="5"/>
  <c r="J2222" i="5"/>
  <c r="I2222" i="5"/>
  <c r="H2222" i="5"/>
  <c r="G2222" i="5"/>
  <c r="F2222" i="5"/>
  <c r="T2221" i="5"/>
  <c r="S2221" i="5"/>
  <c r="R2221" i="5"/>
  <c r="J2221" i="5"/>
  <c r="I2221" i="5"/>
  <c r="H2221" i="5"/>
  <c r="G2221" i="5"/>
  <c r="F2221" i="5"/>
  <c r="X2220" i="5"/>
  <c r="T2220" i="5"/>
  <c r="S2220" i="5"/>
  <c r="R2220" i="5"/>
  <c r="J2220" i="5"/>
  <c r="I2220" i="5"/>
  <c r="H2220" i="5"/>
  <c r="G2220" i="5"/>
  <c r="F2220" i="5"/>
  <c r="T2219" i="5"/>
  <c r="S2219" i="5"/>
  <c r="R2219" i="5"/>
  <c r="J2219" i="5"/>
  <c r="I2219" i="5"/>
  <c r="H2219" i="5"/>
  <c r="G2219" i="5"/>
  <c r="F2219" i="5"/>
  <c r="X2218" i="5"/>
  <c r="T2218" i="5"/>
  <c r="S2218" i="5"/>
  <c r="R2218" i="5"/>
  <c r="J2218" i="5"/>
  <c r="I2218" i="5"/>
  <c r="H2218" i="5"/>
  <c r="G2218" i="5"/>
  <c r="F2218" i="5"/>
  <c r="T2217" i="5"/>
  <c r="S2217" i="5"/>
  <c r="R2217" i="5"/>
  <c r="J2217" i="5"/>
  <c r="I2217" i="5"/>
  <c r="H2217" i="5"/>
  <c r="G2217" i="5"/>
  <c r="F2217" i="5"/>
  <c r="X2216" i="5"/>
  <c r="T2216" i="5"/>
  <c r="S2216" i="5"/>
  <c r="R2216" i="5"/>
  <c r="J2216" i="5"/>
  <c r="I2216" i="5"/>
  <c r="H2216" i="5"/>
  <c r="G2216" i="5"/>
  <c r="F2216" i="5"/>
  <c r="T2215" i="5"/>
  <c r="S2215" i="5"/>
  <c r="R2215" i="5"/>
  <c r="J2215" i="5"/>
  <c r="I2215" i="5"/>
  <c r="H2215" i="5"/>
  <c r="G2215" i="5"/>
  <c r="F2215" i="5"/>
  <c r="X2214" i="5"/>
  <c r="T2214" i="5"/>
  <c r="S2214" i="5"/>
  <c r="R2214" i="5"/>
  <c r="J2214" i="5"/>
  <c r="I2214" i="5"/>
  <c r="H2214" i="5"/>
  <c r="G2214" i="5"/>
  <c r="F2214" i="5"/>
  <c r="T2213" i="5"/>
  <c r="S2213" i="5"/>
  <c r="R2213" i="5"/>
  <c r="J2213" i="5"/>
  <c r="I2213" i="5"/>
  <c r="H2213" i="5"/>
  <c r="G2213" i="5"/>
  <c r="F2213" i="5"/>
  <c r="X2212" i="5"/>
  <c r="T2212" i="5"/>
  <c r="S2212" i="5"/>
  <c r="R2212" i="5"/>
  <c r="J2212" i="5"/>
  <c r="I2212" i="5"/>
  <c r="H2212" i="5"/>
  <c r="G2212" i="5"/>
  <c r="F2212" i="5"/>
  <c r="T2211" i="5"/>
  <c r="S2211" i="5"/>
  <c r="R2211" i="5"/>
  <c r="J2211" i="5"/>
  <c r="I2211" i="5"/>
  <c r="H2211" i="5"/>
  <c r="G2211" i="5"/>
  <c r="F2211" i="5"/>
  <c r="X2210" i="5"/>
  <c r="T2210" i="5"/>
  <c r="S2210" i="5"/>
  <c r="R2210" i="5"/>
  <c r="J2210" i="5"/>
  <c r="I2210" i="5"/>
  <c r="H2210" i="5"/>
  <c r="G2210" i="5"/>
  <c r="F2210" i="5"/>
  <c r="T2209" i="5"/>
  <c r="S2209" i="5"/>
  <c r="R2209" i="5"/>
  <c r="J2209" i="5"/>
  <c r="I2209" i="5"/>
  <c r="H2209" i="5"/>
  <c r="G2209" i="5"/>
  <c r="F2209" i="5"/>
  <c r="X2208" i="5"/>
  <c r="T2208" i="5"/>
  <c r="S2208" i="5"/>
  <c r="R2208" i="5"/>
  <c r="J2208" i="5"/>
  <c r="I2208" i="5"/>
  <c r="H2208" i="5"/>
  <c r="G2208" i="5"/>
  <c r="F2208" i="5"/>
  <c r="T2207" i="5"/>
  <c r="S2207" i="5"/>
  <c r="R2207" i="5"/>
  <c r="J2207" i="5"/>
  <c r="I2207" i="5"/>
  <c r="H2207" i="5"/>
  <c r="G2207" i="5"/>
  <c r="F2207" i="5"/>
  <c r="X2206" i="5"/>
  <c r="T2206" i="5"/>
  <c r="S2206" i="5"/>
  <c r="R2206" i="5"/>
  <c r="J2206" i="5"/>
  <c r="I2206" i="5"/>
  <c r="H2206" i="5"/>
  <c r="G2206" i="5"/>
  <c r="F2206" i="5"/>
  <c r="T2205" i="5"/>
  <c r="S2205" i="5"/>
  <c r="R2205" i="5"/>
  <c r="J2205" i="5"/>
  <c r="I2205" i="5"/>
  <c r="H2205" i="5"/>
  <c r="G2205" i="5"/>
  <c r="F2205" i="5"/>
  <c r="X2204" i="5"/>
  <c r="T2204" i="5"/>
  <c r="S2204" i="5"/>
  <c r="R2204" i="5"/>
  <c r="J2204" i="5"/>
  <c r="I2204" i="5"/>
  <c r="H2204" i="5"/>
  <c r="G2204" i="5"/>
  <c r="F2204" i="5"/>
  <c r="T2203" i="5"/>
  <c r="S2203" i="5"/>
  <c r="R2203" i="5"/>
  <c r="J2203" i="5"/>
  <c r="I2203" i="5"/>
  <c r="H2203" i="5"/>
  <c r="G2203" i="5"/>
  <c r="F2203" i="5"/>
  <c r="X2202" i="5"/>
  <c r="T2202" i="5"/>
  <c r="S2202" i="5"/>
  <c r="R2202" i="5"/>
  <c r="J2202" i="5"/>
  <c r="I2202" i="5"/>
  <c r="H2202" i="5"/>
  <c r="G2202" i="5"/>
  <c r="F2202" i="5"/>
  <c r="T2201" i="5"/>
  <c r="S2201" i="5"/>
  <c r="R2201" i="5"/>
  <c r="J2201" i="5"/>
  <c r="I2201" i="5"/>
  <c r="H2201" i="5"/>
  <c r="G2201" i="5"/>
  <c r="F2201" i="5"/>
  <c r="X2200" i="5"/>
  <c r="T2200" i="5"/>
  <c r="S2200" i="5"/>
  <c r="R2200" i="5"/>
  <c r="J2200" i="5"/>
  <c r="I2200" i="5"/>
  <c r="H2200" i="5"/>
  <c r="G2200" i="5"/>
  <c r="F2200" i="5"/>
  <c r="T2199" i="5"/>
  <c r="S2199" i="5"/>
  <c r="R2199" i="5"/>
  <c r="J2199" i="5"/>
  <c r="I2199" i="5"/>
  <c r="H2199" i="5"/>
  <c r="G2199" i="5"/>
  <c r="F2199" i="5"/>
  <c r="X2198" i="5"/>
  <c r="T2198" i="5"/>
  <c r="S2198" i="5"/>
  <c r="R2198" i="5"/>
  <c r="J2198" i="5"/>
  <c r="I2198" i="5"/>
  <c r="H2198" i="5"/>
  <c r="G2198" i="5"/>
  <c r="F2198" i="5"/>
  <c r="T2197" i="5"/>
  <c r="S2197" i="5"/>
  <c r="R2197" i="5"/>
  <c r="J2197" i="5"/>
  <c r="I2197" i="5"/>
  <c r="H2197" i="5"/>
  <c r="G2197" i="5"/>
  <c r="F2197" i="5"/>
  <c r="X2196" i="5"/>
  <c r="T2196" i="5"/>
  <c r="S2196" i="5"/>
  <c r="R2196" i="5"/>
  <c r="J2196" i="5"/>
  <c r="I2196" i="5"/>
  <c r="H2196" i="5"/>
  <c r="G2196" i="5"/>
  <c r="F2196" i="5"/>
  <c r="T2195" i="5"/>
  <c r="S2195" i="5"/>
  <c r="R2195" i="5"/>
  <c r="J2195" i="5"/>
  <c r="I2195" i="5"/>
  <c r="H2195" i="5"/>
  <c r="G2195" i="5"/>
  <c r="F2195" i="5"/>
  <c r="X2194" i="5"/>
  <c r="T2194" i="5"/>
  <c r="S2194" i="5"/>
  <c r="R2194" i="5"/>
  <c r="J2194" i="5"/>
  <c r="I2194" i="5"/>
  <c r="H2194" i="5"/>
  <c r="G2194" i="5"/>
  <c r="F2194" i="5"/>
  <c r="T2193" i="5"/>
  <c r="S2193" i="5"/>
  <c r="R2193" i="5"/>
  <c r="J2193" i="5"/>
  <c r="I2193" i="5"/>
  <c r="H2193" i="5"/>
  <c r="G2193" i="5"/>
  <c r="F2193" i="5"/>
  <c r="X2192" i="5"/>
  <c r="T2192" i="5"/>
  <c r="S2192" i="5"/>
  <c r="R2192" i="5"/>
  <c r="J2192" i="5"/>
  <c r="I2192" i="5"/>
  <c r="H2192" i="5"/>
  <c r="G2192" i="5"/>
  <c r="F2192" i="5"/>
  <c r="T2191" i="5"/>
  <c r="S2191" i="5"/>
  <c r="R2191" i="5"/>
  <c r="J2191" i="5"/>
  <c r="I2191" i="5"/>
  <c r="H2191" i="5"/>
  <c r="G2191" i="5"/>
  <c r="F2191" i="5"/>
  <c r="X2190" i="5"/>
  <c r="T2190" i="5"/>
  <c r="S2190" i="5"/>
  <c r="R2190" i="5"/>
  <c r="J2190" i="5"/>
  <c r="I2190" i="5"/>
  <c r="H2190" i="5"/>
  <c r="G2190" i="5"/>
  <c r="F2190" i="5"/>
  <c r="T2189" i="5"/>
  <c r="S2189" i="5"/>
  <c r="R2189" i="5"/>
  <c r="J2189" i="5"/>
  <c r="I2189" i="5"/>
  <c r="H2189" i="5"/>
  <c r="G2189" i="5"/>
  <c r="F2189" i="5"/>
  <c r="X2188" i="5"/>
  <c r="T2188" i="5"/>
  <c r="S2188" i="5"/>
  <c r="R2188" i="5"/>
  <c r="J2188" i="5"/>
  <c r="I2188" i="5"/>
  <c r="H2188" i="5"/>
  <c r="G2188" i="5"/>
  <c r="F2188" i="5"/>
  <c r="T2187" i="5"/>
  <c r="S2187" i="5"/>
  <c r="R2187" i="5"/>
  <c r="J2187" i="5"/>
  <c r="I2187" i="5"/>
  <c r="H2187" i="5"/>
  <c r="G2187" i="5"/>
  <c r="F2187" i="5"/>
  <c r="X2186" i="5"/>
  <c r="T2186" i="5"/>
  <c r="S2186" i="5"/>
  <c r="R2186" i="5"/>
  <c r="J2186" i="5"/>
  <c r="I2186" i="5"/>
  <c r="H2186" i="5"/>
  <c r="G2186" i="5"/>
  <c r="F2186" i="5"/>
  <c r="T2185" i="5"/>
  <c r="S2185" i="5"/>
  <c r="R2185" i="5"/>
  <c r="J2185" i="5"/>
  <c r="I2185" i="5"/>
  <c r="H2185" i="5"/>
  <c r="G2185" i="5"/>
  <c r="F2185" i="5"/>
  <c r="X2184" i="5"/>
  <c r="T2184" i="5"/>
  <c r="S2184" i="5"/>
  <c r="R2184" i="5"/>
  <c r="J2184" i="5"/>
  <c r="I2184" i="5"/>
  <c r="H2184" i="5"/>
  <c r="G2184" i="5"/>
  <c r="F2184" i="5"/>
  <c r="T2183" i="5"/>
  <c r="S2183" i="5"/>
  <c r="R2183" i="5"/>
  <c r="J2183" i="5"/>
  <c r="I2183" i="5"/>
  <c r="H2183" i="5"/>
  <c r="G2183" i="5"/>
  <c r="F2183" i="5"/>
  <c r="X2182" i="5"/>
  <c r="T2182" i="5"/>
  <c r="S2182" i="5"/>
  <c r="R2182" i="5"/>
  <c r="J2182" i="5"/>
  <c r="I2182" i="5"/>
  <c r="H2182" i="5"/>
  <c r="G2182" i="5"/>
  <c r="F2182" i="5"/>
  <c r="T2181" i="5"/>
  <c r="S2181" i="5"/>
  <c r="R2181" i="5"/>
  <c r="J2181" i="5"/>
  <c r="I2181" i="5"/>
  <c r="H2181" i="5"/>
  <c r="G2181" i="5"/>
  <c r="F2181" i="5"/>
  <c r="X2180" i="5"/>
  <c r="T2180" i="5"/>
  <c r="S2180" i="5"/>
  <c r="R2180" i="5"/>
  <c r="J2180" i="5"/>
  <c r="I2180" i="5"/>
  <c r="H2180" i="5"/>
  <c r="G2180" i="5"/>
  <c r="F2180" i="5"/>
  <c r="T2179" i="5"/>
  <c r="S2179" i="5"/>
  <c r="R2179" i="5"/>
  <c r="J2179" i="5"/>
  <c r="I2179" i="5"/>
  <c r="H2179" i="5"/>
  <c r="G2179" i="5"/>
  <c r="F2179" i="5"/>
  <c r="X2178" i="5"/>
  <c r="T2178" i="5"/>
  <c r="S2178" i="5"/>
  <c r="R2178" i="5"/>
  <c r="J2178" i="5"/>
  <c r="I2178" i="5"/>
  <c r="H2178" i="5"/>
  <c r="G2178" i="5"/>
  <c r="F2178" i="5"/>
  <c r="T2177" i="5"/>
  <c r="S2177" i="5"/>
  <c r="R2177" i="5"/>
  <c r="J2177" i="5"/>
  <c r="I2177" i="5"/>
  <c r="H2177" i="5"/>
  <c r="G2177" i="5"/>
  <c r="F2177" i="5"/>
  <c r="X2176" i="5"/>
  <c r="T2176" i="5"/>
  <c r="S2176" i="5"/>
  <c r="R2176" i="5"/>
  <c r="J2176" i="5"/>
  <c r="I2176" i="5"/>
  <c r="H2176" i="5"/>
  <c r="G2176" i="5"/>
  <c r="F2176" i="5"/>
  <c r="T2175" i="5"/>
  <c r="S2175" i="5"/>
  <c r="R2175" i="5"/>
  <c r="J2175" i="5"/>
  <c r="I2175" i="5"/>
  <c r="H2175" i="5"/>
  <c r="G2175" i="5"/>
  <c r="F2175" i="5"/>
  <c r="X2174" i="5"/>
  <c r="T2174" i="5"/>
  <c r="S2174" i="5"/>
  <c r="R2174" i="5"/>
  <c r="J2174" i="5"/>
  <c r="I2174" i="5"/>
  <c r="H2174" i="5"/>
  <c r="G2174" i="5"/>
  <c r="F2174" i="5"/>
  <c r="T2173" i="5"/>
  <c r="S2173" i="5"/>
  <c r="R2173" i="5"/>
  <c r="J2173" i="5"/>
  <c r="I2173" i="5"/>
  <c r="H2173" i="5"/>
  <c r="G2173" i="5"/>
  <c r="F2173" i="5"/>
  <c r="X2172" i="5"/>
  <c r="T2172" i="5"/>
  <c r="S2172" i="5"/>
  <c r="R2172" i="5"/>
  <c r="J2172" i="5"/>
  <c r="I2172" i="5"/>
  <c r="H2172" i="5"/>
  <c r="G2172" i="5"/>
  <c r="F2172" i="5"/>
  <c r="T2171" i="5"/>
  <c r="S2171" i="5"/>
  <c r="R2171" i="5"/>
  <c r="J2171" i="5"/>
  <c r="I2171" i="5"/>
  <c r="H2171" i="5"/>
  <c r="G2171" i="5"/>
  <c r="F2171" i="5"/>
  <c r="X2170" i="5"/>
  <c r="T2170" i="5"/>
  <c r="S2170" i="5"/>
  <c r="R2170" i="5"/>
  <c r="J2170" i="5"/>
  <c r="I2170" i="5"/>
  <c r="H2170" i="5"/>
  <c r="G2170" i="5"/>
  <c r="F2170" i="5"/>
  <c r="T2169" i="5"/>
  <c r="S2169" i="5"/>
  <c r="R2169" i="5"/>
  <c r="J2169" i="5"/>
  <c r="I2169" i="5"/>
  <c r="H2169" i="5"/>
  <c r="G2169" i="5"/>
  <c r="F2169" i="5"/>
  <c r="X2168" i="5"/>
  <c r="T2168" i="5"/>
  <c r="S2168" i="5"/>
  <c r="R2168" i="5"/>
  <c r="J2168" i="5"/>
  <c r="I2168" i="5"/>
  <c r="H2168" i="5"/>
  <c r="G2168" i="5"/>
  <c r="F2168" i="5"/>
  <c r="T2167" i="5"/>
  <c r="S2167" i="5"/>
  <c r="R2167" i="5"/>
  <c r="J2167" i="5"/>
  <c r="I2167" i="5"/>
  <c r="H2167" i="5"/>
  <c r="G2167" i="5"/>
  <c r="F2167" i="5"/>
  <c r="X2166" i="5"/>
  <c r="T2166" i="5"/>
  <c r="S2166" i="5"/>
  <c r="R2166" i="5"/>
  <c r="J2166" i="5"/>
  <c r="I2166" i="5"/>
  <c r="H2166" i="5"/>
  <c r="G2166" i="5"/>
  <c r="F2166" i="5"/>
  <c r="T2165" i="5"/>
  <c r="S2165" i="5"/>
  <c r="R2165" i="5"/>
  <c r="J2165" i="5"/>
  <c r="I2165" i="5"/>
  <c r="H2165" i="5"/>
  <c r="G2165" i="5"/>
  <c r="F2165" i="5"/>
  <c r="X2164" i="5"/>
  <c r="T2164" i="5"/>
  <c r="S2164" i="5"/>
  <c r="R2164" i="5"/>
  <c r="J2164" i="5"/>
  <c r="I2164" i="5"/>
  <c r="H2164" i="5"/>
  <c r="G2164" i="5"/>
  <c r="F2164" i="5"/>
  <c r="T2163" i="5"/>
  <c r="S2163" i="5"/>
  <c r="R2163" i="5"/>
  <c r="J2163" i="5"/>
  <c r="I2163" i="5"/>
  <c r="H2163" i="5"/>
  <c r="G2163" i="5"/>
  <c r="F2163" i="5"/>
  <c r="X2162" i="5"/>
  <c r="T2162" i="5"/>
  <c r="S2162" i="5"/>
  <c r="R2162" i="5"/>
  <c r="J2162" i="5"/>
  <c r="I2162" i="5"/>
  <c r="H2162" i="5"/>
  <c r="G2162" i="5"/>
  <c r="F2162" i="5"/>
  <c r="T2161" i="5"/>
  <c r="S2161" i="5"/>
  <c r="R2161" i="5"/>
  <c r="J2161" i="5"/>
  <c r="I2161" i="5"/>
  <c r="H2161" i="5"/>
  <c r="G2161" i="5"/>
  <c r="F2161" i="5"/>
  <c r="X2160" i="5"/>
  <c r="T2160" i="5"/>
  <c r="S2160" i="5"/>
  <c r="R2160" i="5"/>
  <c r="J2160" i="5"/>
  <c r="I2160" i="5"/>
  <c r="H2160" i="5"/>
  <c r="G2160" i="5"/>
  <c r="F2160" i="5"/>
  <c r="T2159" i="5"/>
  <c r="S2159" i="5"/>
  <c r="R2159" i="5"/>
  <c r="J2159" i="5"/>
  <c r="I2159" i="5"/>
  <c r="H2159" i="5"/>
  <c r="G2159" i="5"/>
  <c r="F2159" i="5"/>
  <c r="X2158" i="5"/>
  <c r="T2158" i="5"/>
  <c r="S2158" i="5"/>
  <c r="R2158" i="5"/>
  <c r="J2158" i="5"/>
  <c r="I2158" i="5"/>
  <c r="H2158" i="5"/>
  <c r="G2158" i="5"/>
  <c r="F2158" i="5"/>
  <c r="T2157" i="5"/>
  <c r="S2157" i="5"/>
  <c r="R2157" i="5"/>
  <c r="J2157" i="5"/>
  <c r="I2157" i="5"/>
  <c r="H2157" i="5"/>
  <c r="G2157" i="5"/>
  <c r="F2157" i="5"/>
  <c r="X2156" i="5"/>
  <c r="T2156" i="5"/>
  <c r="S2156" i="5"/>
  <c r="R2156" i="5"/>
  <c r="J2156" i="5"/>
  <c r="I2156" i="5"/>
  <c r="H2156" i="5"/>
  <c r="G2156" i="5"/>
  <c r="F2156" i="5"/>
  <c r="T2155" i="5"/>
  <c r="S2155" i="5"/>
  <c r="R2155" i="5"/>
  <c r="J2155" i="5"/>
  <c r="I2155" i="5"/>
  <c r="H2155" i="5"/>
  <c r="G2155" i="5"/>
  <c r="F2155" i="5"/>
  <c r="X2154" i="5"/>
  <c r="T2154" i="5"/>
  <c r="S2154" i="5"/>
  <c r="R2154" i="5"/>
  <c r="J2154" i="5"/>
  <c r="I2154" i="5"/>
  <c r="H2154" i="5"/>
  <c r="G2154" i="5"/>
  <c r="F2154" i="5"/>
  <c r="T2153" i="5"/>
  <c r="S2153" i="5"/>
  <c r="R2153" i="5"/>
  <c r="J2153" i="5"/>
  <c r="I2153" i="5"/>
  <c r="H2153" i="5"/>
  <c r="G2153" i="5"/>
  <c r="F2153" i="5"/>
  <c r="X2152" i="5"/>
  <c r="T2152" i="5"/>
  <c r="S2152" i="5"/>
  <c r="R2152" i="5"/>
  <c r="J2152" i="5"/>
  <c r="I2152" i="5"/>
  <c r="H2152" i="5"/>
  <c r="G2152" i="5"/>
  <c r="F2152" i="5"/>
  <c r="T2151" i="5"/>
  <c r="S2151" i="5"/>
  <c r="R2151" i="5"/>
  <c r="J2151" i="5"/>
  <c r="I2151" i="5"/>
  <c r="H2151" i="5"/>
  <c r="G2151" i="5"/>
  <c r="F2151" i="5"/>
  <c r="X2150" i="5"/>
  <c r="T2150" i="5"/>
  <c r="S2150" i="5"/>
  <c r="R2150" i="5"/>
  <c r="J2150" i="5"/>
  <c r="I2150" i="5"/>
  <c r="H2150" i="5"/>
  <c r="G2150" i="5"/>
  <c r="F2150" i="5"/>
  <c r="T2149" i="5"/>
  <c r="S2149" i="5"/>
  <c r="R2149" i="5"/>
  <c r="J2149" i="5"/>
  <c r="I2149" i="5"/>
  <c r="H2149" i="5"/>
  <c r="G2149" i="5"/>
  <c r="F2149" i="5"/>
  <c r="X2148" i="5"/>
  <c r="T2148" i="5"/>
  <c r="S2148" i="5"/>
  <c r="R2148" i="5"/>
  <c r="J2148" i="5"/>
  <c r="I2148" i="5"/>
  <c r="H2148" i="5"/>
  <c r="G2148" i="5"/>
  <c r="F2148" i="5"/>
  <c r="T2147" i="5"/>
  <c r="S2147" i="5"/>
  <c r="R2147" i="5"/>
  <c r="J2147" i="5"/>
  <c r="I2147" i="5"/>
  <c r="H2147" i="5"/>
  <c r="G2147" i="5"/>
  <c r="F2147" i="5"/>
  <c r="X2146" i="5"/>
  <c r="T2146" i="5"/>
  <c r="S2146" i="5"/>
  <c r="R2146" i="5"/>
  <c r="J2146" i="5"/>
  <c r="I2146" i="5"/>
  <c r="H2146" i="5"/>
  <c r="G2146" i="5"/>
  <c r="F2146" i="5"/>
  <c r="T2145" i="5"/>
  <c r="S2145" i="5"/>
  <c r="R2145" i="5"/>
  <c r="J2145" i="5"/>
  <c r="I2145" i="5"/>
  <c r="H2145" i="5"/>
  <c r="G2145" i="5"/>
  <c r="F2145" i="5"/>
  <c r="X2144" i="5"/>
  <c r="T2144" i="5"/>
  <c r="S2144" i="5"/>
  <c r="R2144" i="5"/>
  <c r="J2144" i="5"/>
  <c r="I2144" i="5"/>
  <c r="H2144" i="5"/>
  <c r="G2144" i="5"/>
  <c r="F2144" i="5"/>
  <c r="T2143" i="5"/>
  <c r="S2143" i="5"/>
  <c r="R2143" i="5"/>
  <c r="J2143" i="5"/>
  <c r="I2143" i="5"/>
  <c r="H2143" i="5"/>
  <c r="G2143" i="5"/>
  <c r="F2143" i="5"/>
  <c r="X2142" i="5"/>
  <c r="T2142" i="5"/>
  <c r="S2142" i="5"/>
  <c r="R2142" i="5"/>
  <c r="J2142" i="5"/>
  <c r="I2142" i="5"/>
  <c r="H2142" i="5"/>
  <c r="G2142" i="5"/>
  <c r="F2142" i="5"/>
  <c r="T2141" i="5"/>
  <c r="S2141" i="5"/>
  <c r="R2141" i="5"/>
  <c r="J2141" i="5"/>
  <c r="I2141" i="5"/>
  <c r="H2141" i="5"/>
  <c r="G2141" i="5"/>
  <c r="F2141" i="5"/>
  <c r="X2140" i="5"/>
  <c r="T2140" i="5"/>
  <c r="S2140" i="5"/>
  <c r="R2140" i="5"/>
  <c r="J2140" i="5"/>
  <c r="I2140" i="5"/>
  <c r="H2140" i="5"/>
  <c r="G2140" i="5"/>
  <c r="F2140" i="5"/>
  <c r="T2139" i="5"/>
  <c r="S2139" i="5"/>
  <c r="R2139" i="5"/>
  <c r="J2139" i="5"/>
  <c r="I2139" i="5"/>
  <c r="H2139" i="5"/>
  <c r="G2139" i="5"/>
  <c r="F2139" i="5"/>
  <c r="X2138" i="5"/>
  <c r="T2138" i="5"/>
  <c r="S2138" i="5"/>
  <c r="R2138" i="5"/>
  <c r="J2138" i="5"/>
  <c r="I2138" i="5"/>
  <c r="H2138" i="5"/>
  <c r="G2138" i="5"/>
  <c r="F2138" i="5"/>
  <c r="T2137" i="5"/>
  <c r="S2137" i="5"/>
  <c r="R2137" i="5"/>
  <c r="J2137" i="5"/>
  <c r="I2137" i="5"/>
  <c r="H2137" i="5"/>
  <c r="G2137" i="5"/>
  <c r="F2137" i="5"/>
  <c r="X2136" i="5"/>
  <c r="T2136" i="5"/>
  <c r="S2136" i="5"/>
  <c r="R2136" i="5"/>
  <c r="J2136" i="5"/>
  <c r="I2136" i="5"/>
  <c r="H2136" i="5"/>
  <c r="G2136" i="5"/>
  <c r="F2136" i="5"/>
  <c r="T2135" i="5"/>
  <c r="S2135" i="5"/>
  <c r="R2135" i="5"/>
  <c r="J2135" i="5"/>
  <c r="I2135" i="5"/>
  <c r="H2135" i="5"/>
  <c r="G2135" i="5"/>
  <c r="F2135" i="5"/>
  <c r="X2134" i="5"/>
  <c r="T2134" i="5"/>
  <c r="S2134" i="5"/>
  <c r="R2134" i="5"/>
  <c r="J2134" i="5"/>
  <c r="I2134" i="5"/>
  <c r="H2134" i="5"/>
  <c r="G2134" i="5"/>
  <c r="F2134" i="5"/>
  <c r="T2133" i="5"/>
  <c r="S2133" i="5"/>
  <c r="R2133" i="5"/>
  <c r="J2133" i="5"/>
  <c r="I2133" i="5"/>
  <c r="H2133" i="5"/>
  <c r="G2133" i="5"/>
  <c r="F2133" i="5"/>
  <c r="X2132" i="5"/>
  <c r="T2132" i="5"/>
  <c r="S2132" i="5"/>
  <c r="R2132" i="5"/>
  <c r="J2132" i="5"/>
  <c r="I2132" i="5"/>
  <c r="H2132" i="5"/>
  <c r="G2132" i="5"/>
  <c r="F2132" i="5"/>
  <c r="T2131" i="5"/>
  <c r="S2131" i="5"/>
  <c r="R2131" i="5"/>
  <c r="J2131" i="5"/>
  <c r="I2131" i="5"/>
  <c r="H2131" i="5"/>
  <c r="G2131" i="5"/>
  <c r="F2131" i="5"/>
  <c r="X2130" i="5"/>
  <c r="T2130" i="5"/>
  <c r="S2130" i="5"/>
  <c r="R2130" i="5"/>
  <c r="J2130" i="5"/>
  <c r="I2130" i="5"/>
  <c r="H2130" i="5"/>
  <c r="G2130" i="5"/>
  <c r="F2130" i="5"/>
  <c r="T2129" i="5"/>
  <c r="S2129" i="5"/>
  <c r="R2129" i="5"/>
  <c r="J2129" i="5"/>
  <c r="I2129" i="5"/>
  <c r="H2129" i="5"/>
  <c r="G2129" i="5"/>
  <c r="F2129" i="5"/>
  <c r="X2128" i="5"/>
  <c r="T2128" i="5"/>
  <c r="S2128" i="5"/>
  <c r="R2128" i="5"/>
  <c r="J2128" i="5"/>
  <c r="I2128" i="5"/>
  <c r="H2128" i="5"/>
  <c r="G2128" i="5"/>
  <c r="F2128" i="5"/>
  <c r="T2127" i="5"/>
  <c r="S2127" i="5"/>
  <c r="R2127" i="5"/>
  <c r="J2127" i="5"/>
  <c r="I2127" i="5"/>
  <c r="H2127" i="5"/>
  <c r="G2127" i="5"/>
  <c r="F2127" i="5"/>
  <c r="X2126" i="5"/>
  <c r="T2126" i="5"/>
  <c r="S2126" i="5"/>
  <c r="R2126" i="5"/>
  <c r="J2126" i="5"/>
  <c r="I2126" i="5"/>
  <c r="H2126" i="5"/>
  <c r="G2126" i="5"/>
  <c r="F2126" i="5"/>
  <c r="T2125" i="5"/>
  <c r="S2125" i="5"/>
  <c r="R2125" i="5"/>
  <c r="J2125" i="5"/>
  <c r="I2125" i="5"/>
  <c r="H2125" i="5"/>
  <c r="G2125" i="5"/>
  <c r="F2125" i="5"/>
  <c r="X2124" i="5"/>
  <c r="T2124" i="5"/>
  <c r="S2124" i="5"/>
  <c r="R2124" i="5"/>
  <c r="J2124" i="5"/>
  <c r="I2124" i="5"/>
  <c r="H2124" i="5"/>
  <c r="G2124" i="5"/>
  <c r="F2124" i="5"/>
  <c r="T2123" i="5"/>
  <c r="S2123" i="5"/>
  <c r="R2123" i="5"/>
  <c r="J2123" i="5"/>
  <c r="I2123" i="5"/>
  <c r="H2123" i="5"/>
  <c r="G2123" i="5"/>
  <c r="F2123" i="5"/>
  <c r="X2122" i="5"/>
  <c r="T2122" i="5"/>
  <c r="S2122" i="5"/>
  <c r="R2122" i="5"/>
  <c r="J2122" i="5"/>
  <c r="I2122" i="5"/>
  <c r="H2122" i="5"/>
  <c r="G2122" i="5"/>
  <c r="F2122" i="5"/>
  <c r="T2121" i="5"/>
  <c r="S2121" i="5"/>
  <c r="R2121" i="5"/>
  <c r="J2121" i="5"/>
  <c r="I2121" i="5"/>
  <c r="H2121" i="5"/>
  <c r="G2121" i="5"/>
  <c r="F2121" i="5"/>
  <c r="X2120" i="5"/>
  <c r="T2120" i="5"/>
  <c r="S2120" i="5"/>
  <c r="R2120" i="5"/>
  <c r="J2120" i="5"/>
  <c r="I2120" i="5"/>
  <c r="H2120" i="5"/>
  <c r="G2120" i="5"/>
  <c r="F2120" i="5"/>
  <c r="T2119" i="5"/>
  <c r="S2119" i="5"/>
  <c r="R2119" i="5"/>
  <c r="J2119" i="5"/>
  <c r="I2119" i="5"/>
  <c r="H2119" i="5"/>
  <c r="G2119" i="5"/>
  <c r="F2119" i="5"/>
  <c r="X2118" i="5"/>
  <c r="T2118" i="5"/>
  <c r="S2118" i="5"/>
  <c r="R2118" i="5"/>
  <c r="J2118" i="5"/>
  <c r="I2118" i="5"/>
  <c r="H2118" i="5"/>
  <c r="G2118" i="5"/>
  <c r="F2118" i="5"/>
  <c r="T2117" i="5"/>
  <c r="S2117" i="5"/>
  <c r="R2117" i="5"/>
  <c r="J2117" i="5"/>
  <c r="I2117" i="5"/>
  <c r="H2117" i="5"/>
  <c r="G2117" i="5"/>
  <c r="F2117" i="5"/>
  <c r="X2116" i="5"/>
  <c r="T2116" i="5"/>
  <c r="S2116" i="5"/>
  <c r="R2116" i="5"/>
  <c r="J2116" i="5"/>
  <c r="I2116" i="5"/>
  <c r="H2116" i="5"/>
  <c r="G2116" i="5"/>
  <c r="F2116" i="5"/>
  <c r="T2115" i="5"/>
  <c r="S2115" i="5"/>
  <c r="R2115" i="5"/>
  <c r="J2115" i="5"/>
  <c r="I2115" i="5"/>
  <c r="H2115" i="5"/>
  <c r="G2115" i="5"/>
  <c r="F2115" i="5"/>
  <c r="X2114" i="5"/>
  <c r="T2114" i="5"/>
  <c r="S2114" i="5"/>
  <c r="R2114" i="5"/>
  <c r="J2114" i="5"/>
  <c r="I2114" i="5"/>
  <c r="H2114" i="5"/>
  <c r="G2114" i="5"/>
  <c r="F2114" i="5"/>
  <c r="T2113" i="5"/>
  <c r="S2113" i="5"/>
  <c r="R2113" i="5"/>
  <c r="J2113" i="5"/>
  <c r="I2113" i="5"/>
  <c r="H2113" i="5"/>
  <c r="G2113" i="5"/>
  <c r="F2113" i="5"/>
  <c r="X2112" i="5"/>
  <c r="T2112" i="5"/>
  <c r="S2112" i="5"/>
  <c r="R2112" i="5"/>
  <c r="J2112" i="5"/>
  <c r="I2112" i="5"/>
  <c r="H2112" i="5"/>
  <c r="G2112" i="5"/>
  <c r="F2112" i="5"/>
  <c r="T2111" i="5"/>
  <c r="S2111" i="5"/>
  <c r="R2111" i="5"/>
  <c r="J2111" i="5"/>
  <c r="I2111" i="5"/>
  <c r="H2111" i="5"/>
  <c r="G2111" i="5"/>
  <c r="F2111" i="5"/>
  <c r="X2110" i="5"/>
  <c r="T2110" i="5"/>
  <c r="S2110" i="5"/>
  <c r="R2110" i="5"/>
  <c r="J2110" i="5"/>
  <c r="I2110" i="5"/>
  <c r="H2110" i="5"/>
  <c r="G2110" i="5"/>
  <c r="F2110" i="5"/>
  <c r="T2109" i="5"/>
  <c r="S2109" i="5"/>
  <c r="R2109" i="5"/>
  <c r="J2109" i="5"/>
  <c r="I2109" i="5"/>
  <c r="H2109" i="5"/>
  <c r="G2109" i="5"/>
  <c r="F2109" i="5"/>
  <c r="X2108" i="5"/>
  <c r="T2108" i="5"/>
  <c r="S2108" i="5"/>
  <c r="R2108" i="5"/>
  <c r="J2108" i="5"/>
  <c r="I2108" i="5"/>
  <c r="H2108" i="5"/>
  <c r="G2108" i="5"/>
  <c r="F2108" i="5"/>
  <c r="T2107" i="5"/>
  <c r="S2107" i="5"/>
  <c r="R2107" i="5"/>
  <c r="J2107" i="5"/>
  <c r="I2107" i="5"/>
  <c r="H2107" i="5"/>
  <c r="G2107" i="5"/>
  <c r="F2107" i="5"/>
  <c r="X2106" i="5"/>
  <c r="T2106" i="5"/>
  <c r="S2106" i="5"/>
  <c r="R2106" i="5"/>
  <c r="J2106" i="5"/>
  <c r="I2106" i="5"/>
  <c r="H2106" i="5"/>
  <c r="G2106" i="5"/>
  <c r="F2106" i="5"/>
  <c r="T2105" i="5"/>
  <c r="S2105" i="5"/>
  <c r="R2105" i="5"/>
  <c r="J2105" i="5"/>
  <c r="I2105" i="5"/>
  <c r="H2105" i="5"/>
  <c r="G2105" i="5"/>
  <c r="F2105" i="5"/>
  <c r="X2104" i="5"/>
  <c r="T2104" i="5"/>
  <c r="S2104" i="5"/>
  <c r="R2104" i="5"/>
  <c r="J2104" i="5"/>
  <c r="I2104" i="5"/>
  <c r="H2104" i="5"/>
  <c r="G2104" i="5"/>
  <c r="F2104" i="5"/>
  <c r="T2103" i="5"/>
  <c r="S2103" i="5"/>
  <c r="R2103" i="5"/>
  <c r="J2103" i="5"/>
  <c r="I2103" i="5"/>
  <c r="H2103" i="5"/>
  <c r="G2103" i="5"/>
  <c r="F2103" i="5"/>
  <c r="X2102" i="5"/>
  <c r="T2102" i="5"/>
  <c r="S2102" i="5"/>
  <c r="R2102" i="5"/>
  <c r="J2102" i="5"/>
  <c r="I2102" i="5"/>
  <c r="H2102" i="5"/>
  <c r="G2102" i="5"/>
  <c r="F2102" i="5"/>
  <c r="T2101" i="5"/>
  <c r="S2101" i="5"/>
  <c r="R2101" i="5"/>
  <c r="J2101" i="5"/>
  <c r="I2101" i="5"/>
  <c r="H2101" i="5"/>
  <c r="G2101" i="5"/>
  <c r="F2101" i="5"/>
  <c r="X2100" i="5"/>
  <c r="T2100" i="5"/>
  <c r="S2100" i="5"/>
  <c r="R2100" i="5"/>
  <c r="J2100" i="5"/>
  <c r="I2100" i="5"/>
  <c r="H2100" i="5"/>
  <c r="G2100" i="5"/>
  <c r="F2100" i="5"/>
  <c r="T2099" i="5"/>
  <c r="S2099" i="5"/>
  <c r="R2099" i="5"/>
  <c r="J2099" i="5"/>
  <c r="I2099" i="5"/>
  <c r="H2099" i="5"/>
  <c r="G2099" i="5"/>
  <c r="F2099" i="5"/>
  <c r="X2098" i="5"/>
  <c r="T2098" i="5"/>
  <c r="S2098" i="5"/>
  <c r="R2098" i="5"/>
  <c r="J2098" i="5"/>
  <c r="I2098" i="5"/>
  <c r="H2098" i="5"/>
  <c r="G2098" i="5"/>
  <c r="F2098" i="5"/>
  <c r="T2097" i="5"/>
  <c r="S2097" i="5"/>
  <c r="R2097" i="5"/>
  <c r="J2097" i="5"/>
  <c r="I2097" i="5"/>
  <c r="H2097" i="5"/>
  <c r="G2097" i="5"/>
  <c r="F2097" i="5"/>
  <c r="X2096" i="5"/>
  <c r="T2096" i="5"/>
  <c r="S2096" i="5"/>
  <c r="R2096" i="5"/>
  <c r="J2096" i="5"/>
  <c r="I2096" i="5"/>
  <c r="H2096" i="5"/>
  <c r="G2096" i="5"/>
  <c r="F2096" i="5"/>
  <c r="T2095" i="5"/>
  <c r="S2095" i="5"/>
  <c r="R2095" i="5"/>
  <c r="J2095" i="5"/>
  <c r="I2095" i="5"/>
  <c r="H2095" i="5"/>
  <c r="G2095" i="5"/>
  <c r="F2095" i="5"/>
  <c r="X2094" i="5"/>
  <c r="T2094" i="5"/>
  <c r="S2094" i="5"/>
  <c r="R2094" i="5"/>
  <c r="J2094" i="5"/>
  <c r="I2094" i="5"/>
  <c r="H2094" i="5"/>
  <c r="G2094" i="5"/>
  <c r="F2094" i="5"/>
  <c r="T2093" i="5"/>
  <c r="S2093" i="5"/>
  <c r="R2093" i="5"/>
  <c r="J2093" i="5"/>
  <c r="I2093" i="5"/>
  <c r="H2093" i="5"/>
  <c r="G2093" i="5"/>
  <c r="F2093" i="5"/>
  <c r="X2092" i="5"/>
  <c r="T2092" i="5"/>
  <c r="S2092" i="5"/>
  <c r="R2092" i="5"/>
  <c r="J2092" i="5"/>
  <c r="I2092" i="5"/>
  <c r="H2092" i="5"/>
  <c r="G2092" i="5"/>
  <c r="F2092" i="5"/>
  <c r="T2091" i="5"/>
  <c r="S2091" i="5"/>
  <c r="R2091" i="5"/>
  <c r="J2091" i="5"/>
  <c r="I2091" i="5"/>
  <c r="H2091" i="5"/>
  <c r="G2091" i="5"/>
  <c r="F2091" i="5"/>
  <c r="X2090" i="5"/>
  <c r="T2090" i="5"/>
  <c r="S2090" i="5"/>
  <c r="R2090" i="5"/>
  <c r="J2090" i="5"/>
  <c r="I2090" i="5"/>
  <c r="H2090" i="5"/>
  <c r="G2090" i="5"/>
  <c r="F2090" i="5"/>
  <c r="T2089" i="5"/>
  <c r="S2089" i="5"/>
  <c r="R2089" i="5"/>
  <c r="J2089" i="5"/>
  <c r="I2089" i="5"/>
  <c r="H2089" i="5"/>
  <c r="G2089" i="5"/>
  <c r="F2089" i="5"/>
  <c r="X2088" i="5"/>
  <c r="T2088" i="5"/>
  <c r="S2088" i="5"/>
  <c r="R2088" i="5"/>
  <c r="J2088" i="5"/>
  <c r="I2088" i="5"/>
  <c r="H2088" i="5"/>
  <c r="G2088" i="5"/>
  <c r="F2088" i="5"/>
  <c r="T2087" i="5"/>
  <c r="S2087" i="5"/>
  <c r="R2087" i="5"/>
  <c r="J2087" i="5"/>
  <c r="I2087" i="5"/>
  <c r="H2087" i="5"/>
  <c r="G2087" i="5"/>
  <c r="F2087" i="5"/>
  <c r="X2086" i="5"/>
  <c r="T2086" i="5"/>
  <c r="S2086" i="5"/>
  <c r="R2086" i="5"/>
  <c r="J2086" i="5"/>
  <c r="I2086" i="5"/>
  <c r="H2086" i="5"/>
  <c r="G2086" i="5"/>
  <c r="F2086" i="5"/>
  <c r="T2085" i="5"/>
  <c r="S2085" i="5"/>
  <c r="R2085" i="5"/>
  <c r="J2085" i="5"/>
  <c r="I2085" i="5"/>
  <c r="H2085" i="5"/>
  <c r="G2085" i="5"/>
  <c r="F2085" i="5"/>
  <c r="X2084" i="5"/>
  <c r="T2084" i="5"/>
  <c r="S2084" i="5"/>
  <c r="R2084" i="5"/>
  <c r="J2084" i="5"/>
  <c r="I2084" i="5"/>
  <c r="H2084" i="5"/>
  <c r="G2084" i="5"/>
  <c r="F2084" i="5"/>
  <c r="T2083" i="5"/>
  <c r="S2083" i="5"/>
  <c r="R2083" i="5"/>
  <c r="J2083" i="5"/>
  <c r="I2083" i="5"/>
  <c r="H2083" i="5"/>
  <c r="G2083" i="5"/>
  <c r="F2083" i="5"/>
  <c r="X2082" i="5"/>
  <c r="T2082" i="5"/>
  <c r="S2082" i="5"/>
  <c r="R2082" i="5"/>
  <c r="J2082" i="5"/>
  <c r="I2082" i="5"/>
  <c r="H2082" i="5"/>
  <c r="G2082" i="5"/>
  <c r="F2082" i="5"/>
  <c r="T2081" i="5"/>
  <c r="S2081" i="5"/>
  <c r="R2081" i="5"/>
  <c r="J2081" i="5"/>
  <c r="I2081" i="5"/>
  <c r="H2081" i="5"/>
  <c r="G2081" i="5"/>
  <c r="F2081" i="5"/>
  <c r="X2080" i="5"/>
  <c r="T2080" i="5"/>
  <c r="S2080" i="5"/>
  <c r="R2080" i="5"/>
  <c r="J2080" i="5"/>
  <c r="I2080" i="5"/>
  <c r="H2080" i="5"/>
  <c r="G2080" i="5"/>
  <c r="F2080" i="5"/>
  <c r="T2079" i="5"/>
  <c r="S2079" i="5"/>
  <c r="R2079" i="5"/>
  <c r="J2079" i="5"/>
  <c r="I2079" i="5"/>
  <c r="H2079" i="5"/>
  <c r="G2079" i="5"/>
  <c r="F2079" i="5"/>
  <c r="X2078" i="5"/>
  <c r="T2078" i="5"/>
  <c r="S2078" i="5"/>
  <c r="R2078" i="5"/>
  <c r="J2078" i="5"/>
  <c r="I2078" i="5"/>
  <c r="H2078" i="5"/>
  <c r="G2078" i="5"/>
  <c r="F2078" i="5"/>
  <c r="T2077" i="5"/>
  <c r="S2077" i="5"/>
  <c r="R2077" i="5"/>
  <c r="J2077" i="5"/>
  <c r="I2077" i="5"/>
  <c r="H2077" i="5"/>
  <c r="G2077" i="5"/>
  <c r="F2077" i="5"/>
  <c r="X2076" i="5"/>
  <c r="T2076" i="5"/>
  <c r="S2076" i="5"/>
  <c r="R2076" i="5"/>
  <c r="J2076" i="5"/>
  <c r="I2076" i="5"/>
  <c r="H2076" i="5"/>
  <c r="G2076" i="5"/>
  <c r="F2076" i="5"/>
  <c r="T2075" i="5"/>
  <c r="S2075" i="5"/>
  <c r="R2075" i="5"/>
  <c r="J2075" i="5"/>
  <c r="I2075" i="5"/>
  <c r="H2075" i="5"/>
  <c r="G2075" i="5"/>
  <c r="F2075" i="5"/>
  <c r="X2074" i="5"/>
  <c r="T2074" i="5"/>
  <c r="S2074" i="5"/>
  <c r="R2074" i="5"/>
  <c r="J2074" i="5"/>
  <c r="I2074" i="5"/>
  <c r="H2074" i="5"/>
  <c r="G2074" i="5"/>
  <c r="F2074" i="5"/>
  <c r="T2073" i="5"/>
  <c r="S2073" i="5"/>
  <c r="R2073" i="5"/>
  <c r="J2073" i="5"/>
  <c r="I2073" i="5"/>
  <c r="H2073" i="5"/>
  <c r="G2073" i="5"/>
  <c r="F2073" i="5"/>
  <c r="X2072" i="5"/>
  <c r="T2072" i="5"/>
  <c r="S2072" i="5"/>
  <c r="R2072" i="5"/>
  <c r="J2072" i="5"/>
  <c r="I2072" i="5"/>
  <c r="H2072" i="5"/>
  <c r="G2072" i="5"/>
  <c r="F2072" i="5"/>
  <c r="T2071" i="5"/>
  <c r="S2071" i="5"/>
  <c r="R2071" i="5"/>
  <c r="J2071" i="5"/>
  <c r="I2071" i="5"/>
  <c r="H2071" i="5"/>
  <c r="G2071" i="5"/>
  <c r="F2071" i="5"/>
  <c r="X2070" i="5"/>
  <c r="T2070" i="5"/>
  <c r="S2070" i="5"/>
  <c r="R2070" i="5"/>
  <c r="J2070" i="5"/>
  <c r="I2070" i="5"/>
  <c r="H2070" i="5"/>
  <c r="G2070" i="5"/>
  <c r="F2070" i="5"/>
  <c r="T2069" i="5"/>
  <c r="S2069" i="5"/>
  <c r="R2069" i="5"/>
  <c r="J2069" i="5"/>
  <c r="I2069" i="5"/>
  <c r="H2069" i="5"/>
  <c r="G2069" i="5"/>
  <c r="F2069" i="5"/>
  <c r="X2068" i="5"/>
  <c r="T2068" i="5"/>
  <c r="S2068" i="5"/>
  <c r="R2068" i="5"/>
  <c r="J2068" i="5"/>
  <c r="I2068" i="5"/>
  <c r="H2068" i="5"/>
  <c r="G2068" i="5"/>
  <c r="F2068" i="5"/>
  <c r="T2067" i="5"/>
  <c r="S2067" i="5"/>
  <c r="R2067" i="5"/>
  <c r="J2067" i="5"/>
  <c r="I2067" i="5"/>
  <c r="H2067" i="5"/>
  <c r="G2067" i="5"/>
  <c r="F2067" i="5"/>
  <c r="X2066" i="5"/>
  <c r="T2066" i="5"/>
  <c r="S2066" i="5"/>
  <c r="R2066" i="5"/>
  <c r="J2066" i="5"/>
  <c r="I2066" i="5"/>
  <c r="H2066" i="5"/>
  <c r="G2066" i="5"/>
  <c r="F2066" i="5"/>
  <c r="T2065" i="5"/>
  <c r="S2065" i="5"/>
  <c r="R2065" i="5"/>
  <c r="J2065" i="5"/>
  <c r="I2065" i="5"/>
  <c r="H2065" i="5"/>
  <c r="G2065" i="5"/>
  <c r="F2065" i="5"/>
  <c r="X2064" i="5"/>
  <c r="T2064" i="5"/>
  <c r="S2064" i="5"/>
  <c r="R2064" i="5"/>
  <c r="J2064" i="5"/>
  <c r="I2064" i="5"/>
  <c r="H2064" i="5"/>
  <c r="G2064" i="5"/>
  <c r="F2064" i="5"/>
  <c r="T2063" i="5"/>
  <c r="S2063" i="5"/>
  <c r="R2063" i="5"/>
  <c r="J2063" i="5"/>
  <c r="I2063" i="5"/>
  <c r="H2063" i="5"/>
  <c r="G2063" i="5"/>
  <c r="F2063" i="5"/>
  <c r="X2062" i="5"/>
  <c r="T2062" i="5"/>
  <c r="S2062" i="5"/>
  <c r="R2062" i="5"/>
  <c r="J2062" i="5"/>
  <c r="I2062" i="5"/>
  <c r="H2062" i="5"/>
  <c r="G2062" i="5"/>
  <c r="F2062" i="5"/>
  <c r="T2061" i="5"/>
  <c r="S2061" i="5"/>
  <c r="R2061" i="5"/>
  <c r="J2061" i="5"/>
  <c r="I2061" i="5"/>
  <c r="H2061" i="5"/>
  <c r="G2061" i="5"/>
  <c r="F2061" i="5"/>
  <c r="X2060" i="5"/>
  <c r="T2060" i="5"/>
  <c r="S2060" i="5"/>
  <c r="R2060" i="5"/>
  <c r="J2060" i="5"/>
  <c r="I2060" i="5"/>
  <c r="H2060" i="5"/>
  <c r="G2060" i="5"/>
  <c r="F2060" i="5"/>
  <c r="T2059" i="5"/>
  <c r="S2059" i="5"/>
  <c r="R2059" i="5"/>
  <c r="J2059" i="5"/>
  <c r="I2059" i="5"/>
  <c r="H2059" i="5"/>
  <c r="G2059" i="5"/>
  <c r="F2059" i="5"/>
  <c r="X2058" i="5"/>
  <c r="T2058" i="5"/>
  <c r="S2058" i="5"/>
  <c r="R2058" i="5"/>
  <c r="J2058" i="5"/>
  <c r="I2058" i="5"/>
  <c r="H2058" i="5"/>
  <c r="G2058" i="5"/>
  <c r="F2058" i="5"/>
  <c r="T2057" i="5"/>
  <c r="S2057" i="5"/>
  <c r="R2057" i="5"/>
  <c r="J2057" i="5"/>
  <c r="I2057" i="5"/>
  <c r="H2057" i="5"/>
  <c r="G2057" i="5"/>
  <c r="F2057" i="5"/>
  <c r="X2056" i="5"/>
  <c r="T2056" i="5"/>
  <c r="S2056" i="5"/>
  <c r="R2056" i="5"/>
  <c r="J2056" i="5"/>
  <c r="I2056" i="5"/>
  <c r="H2056" i="5"/>
  <c r="G2056" i="5"/>
  <c r="F2056" i="5"/>
  <c r="T2055" i="5"/>
  <c r="S2055" i="5"/>
  <c r="R2055" i="5"/>
  <c r="J2055" i="5"/>
  <c r="I2055" i="5"/>
  <c r="H2055" i="5"/>
  <c r="G2055" i="5"/>
  <c r="F2055" i="5"/>
  <c r="X2054" i="5"/>
  <c r="T2054" i="5"/>
  <c r="S2054" i="5"/>
  <c r="R2054" i="5"/>
  <c r="J2054" i="5"/>
  <c r="I2054" i="5"/>
  <c r="H2054" i="5"/>
  <c r="G2054" i="5"/>
  <c r="F2054" i="5"/>
  <c r="T2053" i="5"/>
  <c r="S2053" i="5"/>
  <c r="R2053" i="5"/>
  <c r="J2053" i="5"/>
  <c r="I2053" i="5"/>
  <c r="H2053" i="5"/>
  <c r="G2053" i="5"/>
  <c r="F2053" i="5"/>
  <c r="X2052" i="5"/>
  <c r="T2052" i="5"/>
  <c r="S2052" i="5"/>
  <c r="R2052" i="5"/>
  <c r="J2052" i="5"/>
  <c r="I2052" i="5"/>
  <c r="H2052" i="5"/>
  <c r="G2052" i="5"/>
  <c r="F2052" i="5"/>
  <c r="T2051" i="5"/>
  <c r="S2051" i="5"/>
  <c r="R2051" i="5"/>
  <c r="J2051" i="5"/>
  <c r="I2051" i="5"/>
  <c r="H2051" i="5"/>
  <c r="G2051" i="5"/>
  <c r="F2051" i="5"/>
  <c r="X2050" i="5"/>
  <c r="T2050" i="5"/>
  <c r="S2050" i="5"/>
  <c r="R2050" i="5"/>
  <c r="J2050" i="5"/>
  <c r="I2050" i="5"/>
  <c r="H2050" i="5"/>
  <c r="G2050" i="5"/>
  <c r="F2050" i="5"/>
  <c r="T2049" i="5"/>
  <c r="S2049" i="5"/>
  <c r="R2049" i="5"/>
  <c r="J2049" i="5"/>
  <c r="I2049" i="5"/>
  <c r="H2049" i="5"/>
  <c r="G2049" i="5"/>
  <c r="F2049" i="5"/>
  <c r="X2048" i="5"/>
  <c r="T2048" i="5"/>
  <c r="S2048" i="5"/>
  <c r="R2048" i="5"/>
  <c r="J2048" i="5"/>
  <c r="I2048" i="5"/>
  <c r="H2048" i="5"/>
  <c r="G2048" i="5"/>
  <c r="F2048" i="5"/>
  <c r="T2047" i="5"/>
  <c r="S2047" i="5"/>
  <c r="R2047" i="5"/>
  <c r="J2047" i="5"/>
  <c r="I2047" i="5"/>
  <c r="H2047" i="5"/>
  <c r="G2047" i="5"/>
  <c r="F2047" i="5"/>
  <c r="X2046" i="5"/>
  <c r="T2046" i="5"/>
  <c r="S2046" i="5"/>
  <c r="R2046" i="5"/>
  <c r="J2046" i="5"/>
  <c r="I2046" i="5"/>
  <c r="H2046" i="5"/>
  <c r="G2046" i="5"/>
  <c r="F2046" i="5"/>
  <c r="T2045" i="5"/>
  <c r="S2045" i="5"/>
  <c r="R2045" i="5"/>
  <c r="J2045" i="5"/>
  <c r="I2045" i="5"/>
  <c r="H2045" i="5"/>
  <c r="G2045" i="5"/>
  <c r="F2045" i="5"/>
  <c r="X2044" i="5"/>
  <c r="T2044" i="5"/>
  <c r="S2044" i="5"/>
  <c r="R2044" i="5"/>
  <c r="J2044" i="5"/>
  <c r="I2044" i="5"/>
  <c r="H2044" i="5"/>
  <c r="G2044" i="5"/>
  <c r="F2044" i="5"/>
  <c r="T2043" i="5"/>
  <c r="S2043" i="5"/>
  <c r="R2043" i="5"/>
  <c r="J2043" i="5"/>
  <c r="I2043" i="5"/>
  <c r="H2043" i="5"/>
  <c r="G2043" i="5"/>
  <c r="F2043" i="5"/>
  <c r="X2042" i="5"/>
  <c r="T2042" i="5"/>
  <c r="S2042" i="5"/>
  <c r="R2042" i="5"/>
  <c r="J2042" i="5"/>
  <c r="I2042" i="5"/>
  <c r="H2042" i="5"/>
  <c r="G2042" i="5"/>
  <c r="F2042" i="5"/>
  <c r="T2041" i="5"/>
  <c r="S2041" i="5"/>
  <c r="R2041" i="5"/>
  <c r="J2041" i="5"/>
  <c r="I2041" i="5"/>
  <c r="H2041" i="5"/>
  <c r="G2041" i="5"/>
  <c r="F2041" i="5"/>
  <c r="X2040" i="5"/>
  <c r="T2040" i="5"/>
  <c r="S2040" i="5"/>
  <c r="R2040" i="5"/>
  <c r="J2040" i="5"/>
  <c r="I2040" i="5"/>
  <c r="H2040" i="5"/>
  <c r="G2040" i="5"/>
  <c r="F2040" i="5"/>
  <c r="T2039" i="5"/>
  <c r="S2039" i="5"/>
  <c r="R2039" i="5"/>
  <c r="J2039" i="5"/>
  <c r="I2039" i="5"/>
  <c r="H2039" i="5"/>
  <c r="G2039" i="5"/>
  <c r="F2039" i="5"/>
  <c r="X2038" i="5"/>
  <c r="T2038" i="5"/>
  <c r="S2038" i="5"/>
  <c r="R2038" i="5"/>
  <c r="J2038" i="5"/>
  <c r="I2038" i="5"/>
  <c r="H2038" i="5"/>
  <c r="G2038" i="5"/>
  <c r="F2038" i="5"/>
  <c r="T2037" i="5"/>
  <c r="S2037" i="5"/>
  <c r="R2037" i="5"/>
  <c r="J2037" i="5"/>
  <c r="I2037" i="5"/>
  <c r="H2037" i="5"/>
  <c r="G2037" i="5"/>
  <c r="F2037" i="5"/>
  <c r="X2036" i="5"/>
  <c r="T2036" i="5"/>
  <c r="S2036" i="5"/>
  <c r="R2036" i="5"/>
  <c r="J2036" i="5"/>
  <c r="I2036" i="5"/>
  <c r="H2036" i="5"/>
  <c r="G2036" i="5"/>
  <c r="F2036" i="5"/>
  <c r="T2035" i="5"/>
  <c r="S2035" i="5"/>
  <c r="R2035" i="5"/>
  <c r="J2035" i="5"/>
  <c r="I2035" i="5"/>
  <c r="H2035" i="5"/>
  <c r="G2035" i="5"/>
  <c r="F2035" i="5"/>
  <c r="X2034" i="5"/>
  <c r="T2034" i="5"/>
  <c r="S2034" i="5"/>
  <c r="R2034" i="5"/>
  <c r="J2034" i="5"/>
  <c r="I2034" i="5"/>
  <c r="H2034" i="5"/>
  <c r="G2034" i="5"/>
  <c r="F2034" i="5"/>
  <c r="T2033" i="5"/>
  <c r="S2033" i="5"/>
  <c r="R2033" i="5"/>
  <c r="J2033" i="5"/>
  <c r="I2033" i="5"/>
  <c r="H2033" i="5"/>
  <c r="G2033" i="5"/>
  <c r="F2033" i="5"/>
  <c r="X2032" i="5"/>
  <c r="T2032" i="5"/>
  <c r="S2032" i="5"/>
  <c r="R2032" i="5"/>
  <c r="J2032" i="5"/>
  <c r="I2032" i="5"/>
  <c r="H2032" i="5"/>
  <c r="G2032" i="5"/>
  <c r="F2032" i="5"/>
  <c r="T2031" i="5"/>
  <c r="S2031" i="5"/>
  <c r="R2031" i="5"/>
  <c r="J2031" i="5"/>
  <c r="I2031" i="5"/>
  <c r="H2031" i="5"/>
  <c r="G2031" i="5"/>
  <c r="F2031" i="5"/>
  <c r="X2030" i="5"/>
  <c r="T2030" i="5"/>
  <c r="S2030" i="5"/>
  <c r="R2030" i="5"/>
  <c r="J2030" i="5"/>
  <c r="I2030" i="5"/>
  <c r="H2030" i="5"/>
  <c r="G2030" i="5"/>
  <c r="F2030" i="5"/>
  <c r="T2029" i="5"/>
  <c r="S2029" i="5"/>
  <c r="R2029" i="5"/>
  <c r="J2029" i="5"/>
  <c r="I2029" i="5"/>
  <c r="H2029" i="5"/>
  <c r="G2029" i="5"/>
  <c r="F2029" i="5"/>
  <c r="X2028" i="5"/>
  <c r="T2028" i="5"/>
  <c r="S2028" i="5"/>
  <c r="R2028" i="5"/>
  <c r="J2028" i="5"/>
  <c r="I2028" i="5"/>
  <c r="H2028" i="5"/>
  <c r="G2028" i="5"/>
  <c r="F2028" i="5"/>
  <c r="T2027" i="5"/>
  <c r="S2027" i="5"/>
  <c r="R2027" i="5"/>
  <c r="J2027" i="5"/>
  <c r="I2027" i="5"/>
  <c r="H2027" i="5"/>
  <c r="G2027" i="5"/>
  <c r="F2027" i="5"/>
  <c r="X2026" i="5"/>
  <c r="T2026" i="5"/>
  <c r="S2026" i="5"/>
  <c r="R2026" i="5"/>
  <c r="J2026" i="5"/>
  <c r="I2026" i="5"/>
  <c r="H2026" i="5"/>
  <c r="G2026" i="5"/>
  <c r="F2026" i="5"/>
  <c r="T2025" i="5"/>
  <c r="S2025" i="5"/>
  <c r="R2025" i="5"/>
  <c r="J2025" i="5"/>
  <c r="I2025" i="5"/>
  <c r="H2025" i="5"/>
  <c r="G2025" i="5"/>
  <c r="F2025" i="5"/>
  <c r="X2024" i="5"/>
  <c r="T2024" i="5"/>
  <c r="S2024" i="5"/>
  <c r="R2024" i="5"/>
  <c r="J2024" i="5"/>
  <c r="I2024" i="5"/>
  <c r="H2024" i="5"/>
  <c r="G2024" i="5"/>
  <c r="F2024" i="5"/>
  <c r="T2023" i="5"/>
  <c r="S2023" i="5"/>
  <c r="R2023" i="5"/>
  <c r="J2023" i="5"/>
  <c r="I2023" i="5"/>
  <c r="H2023" i="5"/>
  <c r="G2023" i="5"/>
  <c r="F2023" i="5"/>
  <c r="X2022" i="5"/>
  <c r="T2022" i="5"/>
  <c r="S2022" i="5"/>
  <c r="R2022" i="5"/>
  <c r="J2022" i="5"/>
  <c r="I2022" i="5"/>
  <c r="H2022" i="5"/>
  <c r="G2022" i="5"/>
  <c r="F2022" i="5"/>
  <c r="T2021" i="5"/>
  <c r="S2021" i="5"/>
  <c r="R2021" i="5"/>
  <c r="J2021" i="5"/>
  <c r="I2021" i="5"/>
  <c r="H2021" i="5"/>
  <c r="G2021" i="5"/>
  <c r="F2021" i="5"/>
  <c r="X2020" i="5"/>
  <c r="T2020" i="5"/>
  <c r="S2020" i="5"/>
  <c r="R2020" i="5"/>
  <c r="J2020" i="5"/>
  <c r="I2020" i="5"/>
  <c r="H2020" i="5"/>
  <c r="G2020" i="5"/>
  <c r="F2020" i="5"/>
  <c r="T2019" i="5"/>
  <c r="S2019" i="5"/>
  <c r="R2019" i="5"/>
  <c r="J2019" i="5"/>
  <c r="I2019" i="5"/>
  <c r="H2019" i="5"/>
  <c r="G2019" i="5"/>
  <c r="F2019" i="5"/>
  <c r="X2018" i="5"/>
  <c r="T2018" i="5"/>
  <c r="S2018" i="5"/>
  <c r="R2018" i="5"/>
  <c r="J2018" i="5"/>
  <c r="I2018" i="5"/>
  <c r="H2018" i="5"/>
  <c r="G2018" i="5"/>
  <c r="F2018" i="5"/>
  <c r="T2017" i="5"/>
  <c r="S2017" i="5"/>
  <c r="R2017" i="5"/>
  <c r="J2017" i="5"/>
  <c r="I2017" i="5"/>
  <c r="H2017" i="5"/>
  <c r="G2017" i="5"/>
  <c r="F2017" i="5"/>
  <c r="X2016" i="5"/>
  <c r="T2016" i="5"/>
  <c r="S2016" i="5"/>
  <c r="R2016" i="5"/>
  <c r="J2016" i="5"/>
  <c r="I2016" i="5"/>
  <c r="H2016" i="5"/>
  <c r="G2016" i="5"/>
  <c r="F2016" i="5"/>
  <c r="T2015" i="5"/>
  <c r="S2015" i="5"/>
  <c r="R2015" i="5"/>
  <c r="J2015" i="5"/>
  <c r="I2015" i="5"/>
  <c r="H2015" i="5"/>
  <c r="G2015" i="5"/>
  <c r="F2015" i="5"/>
  <c r="X2014" i="5"/>
  <c r="T2014" i="5"/>
  <c r="S2014" i="5"/>
  <c r="R2014" i="5"/>
  <c r="J2014" i="5"/>
  <c r="I2014" i="5"/>
  <c r="H2014" i="5"/>
  <c r="G2014" i="5"/>
  <c r="F2014" i="5"/>
  <c r="T2013" i="5"/>
  <c r="S2013" i="5"/>
  <c r="R2013" i="5"/>
  <c r="J2013" i="5"/>
  <c r="I2013" i="5"/>
  <c r="H2013" i="5"/>
  <c r="G2013" i="5"/>
  <c r="F2013" i="5"/>
  <c r="X2012" i="5"/>
  <c r="T2012" i="5"/>
  <c r="S2012" i="5"/>
  <c r="R2012" i="5"/>
  <c r="J2012" i="5"/>
  <c r="I2012" i="5"/>
  <c r="H2012" i="5"/>
  <c r="G2012" i="5"/>
  <c r="F2012" i="5"/>
  <c r="T2011" i="5"/>
  <c r="S2011" i="5"/>
  <c r="R2011" i="5"/>
  <c r="J2011" i="5"/>
  <c r="I2011" i="5"/>
  <c r="H2011" i="5"/>
  <c r="G2011" i="5"/>
  <c r="F2011" i="5"/>
  <c r="X2010" i="5"/>
  <c r="T2010" i="5"/>
  <c r="S2010" i="5"/>
  <c r="R2010" i="5"/>
  <c r="J2010" i="5"/>
  <c r="I2010" i="5"/>
  <c r="H2010" i="5"/>
  <c r="G2010" i="5"/>
  <c r="F2010" i="5"/>
  <c r="T2009" i="5"/>
  <c r="S2009" i="5"/>
  <c r="R2009" i="5"/>
  <c r="J2009" i="5"/>
  <c r="I2009" i="5"/>
  <c r="H2009" i="5"/>
  <c r="G2009" i="5"/>
  <c r="F2009" i="5"/>
  <c r="X2008" i="5"/>
  <c r="T2008" i="5"/>
  <c r="S2008" i="5"/>
  <c r="R2008" i="5"/>
  <c r="J2008" i="5"/>
  <c r="I2008" i="5"/>
  <c r="H2008" i="5"/>
  <c r="G2008" i="5"/>
  <c r="F2008" i="5"/>
  <c r="T2007" i="5"/>
  <c r="S2007" i="5"/>
  <c r="R2007" i="5"/>
  <c r="J2007" i="5"/>
  <c r="I2007" i="5"/>
  <c r="H2007" i="5"/>
  <c r="G2007" i="5"/>
  <c r="F2007" i="5"/>
  <c r="X2006" i="5"/>
  <c r="T2006" i="5"/>
  <c r="S2006" i="5"/>
  <c r="R2006" i="5"/>
  <c r="J2006" i="5"/>
  <c r="I2006" i="5"/>
  <c r="H2006" i="5"/>
  <c r="G2006" i="5"/>
  <c r="F2006" i="5"/>
  <c r="T2005" i="5"/>
  <c r="S2005" i="5"/>
  <c r="R2005" i="5"/>
  <c r="J2005" i="5"/>
  <c r="I2005" i="5"/>
  <c r="H2005" i="5"/>
  <c r="G2005" i="5"/>
  <c r="F2005" i="5"/>
  <c r="X2004" i="5"/>
  <c r="T2004" i="5"/>
  <c r="S2004" i="5"/>
  <c r="R2004" i="5"/>
  <c r="J2004" i="5"/>
  <c r="I2004" i="5"/>
  <c r="H2004" i="5"/>
  <c r="G2004" i="5"/>
  <c r="F2004" i="5"/>
  <c r="T2003" i="5"/>
  <c r="S2003" i="5"/>
  <c r="R2003" i="5"/>
  <c r="J2003" i="5"/>
  <c r="I2003" i="5"/>
  <c r="H2003" i="5"/>
  <c r="G2003" i="5"/>
  <c r="F2003" i="5"/>
  <c r="X2002" i="5"/>
  <c r="T2002" i="5"/>
  <c r="S2002" i="5"/>
  <c r="R2002" i="5"/>
  <c r="J2002" i="5"/>
  <c r="I2002" i="5"/>
  <c r="H2002" i="5"/>
  <c r="G2002" i="5"/>
  <c r="F2002" i="5"/>
  <c r="T2001" i="5"/>
  <c r="S2001" i="5"/>
  <c r="R2001" i="5"/>
  <c r="J2001" i="5"/>
  <c r="I2001" i="5"/>
  <c r="H2001" i="5"/>
  <c r="G2001" i="5"/>
  <c r="F2001" i="5"/>
  <c r="X2000" i="5"/>
  <c r="T2000" i="5"/>
  <c r="S2000" i="5"/>
  <c r="R2000" i="5"/>
  <c r="J2000" i="5"/>
  <c r="I2000" i="5"/>
  <c r="H2000" i="5"/>
  <c r="G2000" i="5"/>
  <c r="F2000" i="5"/>
  <c r="T1999" i="5"/>
  <c r="S1999" i="5"/>
  <c r="R1999" i="5"/>
  <c r="J1999" i="5"/>
  <c r="I1999" i="5"/>
  <c r="H1999" i="5"/>
  <c r="G1999" i="5"/>
  <c r="F1999" i="5"/>
  <c r="X1998" i="5"/>
  <c r="T1998" i="5"/>
  <c r="S1998" i="5"/>
  <c r="R1998" i="5"/>
  <c r="J1998" i="5"/>
  <c r="I1998" i="5"/>
  <c r="H1998" i="5"/>
  <c r="G1998" i="5"/>
  <c r="F1998" i="5"/>
  <c r="T1997" i="5"/>
  <c r="S1997" i="5"/>
  <c r="R1997" i="5"/>
  <c r="J1997" i="5"/>
  <c r="I1997" i="5"/>
  <c r="H1997" i="5"/>
  <c r="G1997" i="5"/>
  <c r="F1997" i="5"/>
  <c r="X1996" i="5"/>
  <c r="T1996" i="5"/>
  <c r="S1996" i="5"/>
  <c r="R1996" i="5"/>
  <c r="J1996" i="5"/>
  <c r="I1996" i="5"/>
  <c r="H1996" i="5"/>
  <c r="G1996" i="5"/>
  <c r="F1996" i="5"/>
  <c r="T1995" i="5"/>
  <c r="S1995" i="5"/>
  <c r="R1995" i="5"/>
  <c r="J1995" i="5"/>
  <c r="I1995" i="5"/>
  <c r="H1995" i="5"/>
  <c r="G1995" i="5"/>
  <c r="F1995" i="5"/>
  <c r="X1994" i="5"/>
  <c r="T1994" i="5"/>
  <c r="S1994" i="5"/>
  <c r="R1994" i="5"/>
  <c r="J1994" i="5"/>
  <c r="I1994" i="5"/>
  <c r="H1994" i="5"/>
  <c r="G1994" i="5"/>
  <c r="F1994" i="5"/>
  <c r="T1993" i="5"/>
  <c r="S1993" i="5"/>
  <c r="R1993" i="5"/>
  <c r="J1993" i="5"/>
  <c r="I1993" i="5"/>
  <c r="H1993" i="5"/>
  <c r="G1993" i="5"/>
  <c r="F1993" i="5"/>
  <c r="X1992" i="5"/>
  <c r="T1992" i="5"/>
  <c r="S1992" i="5"/>
  <c r="R1992" i="5"/>
  <c r="J1992" i="5"/>
  <c r="I1992" i="5"/>
  <c r="H1992" i="5"/>
  <c r="G1992" i="5"/>
  <c r="F1992" i="5"/>
  <c r="T1991" i="5"/>
  <c r="S1991" i="5"/>
  <c r="R1991" i="5"/>
  <c r="J1991" i="5"/>
  <c r="I1991" i="5"/>
  <c r="H1991" i="5"/>
  <c r="G1991" i="5"/>
  <c r="F1991" i="5"/>
  <c r="X1990" i="5"/>
  <c r="T1990" i="5"/>
  <c r="S1990" i="5"/>
  <c r="R1990" i="5"/>
  <c r="J1990" i="5"/>
  <c r="I1990" i="5"/>
  <c r="H1990" i="5"/>
  <c r="G1990" i="5"/>
  <c r="F1990" i="5"/>
  <c r="T1989" i="5"/>
  <c r="S1989" i="5"/>
  <c r="R1989" i="5"/>
  <c r="J1989" i="5"/>
  <c r="I1989" i="5"/>
  <c r="H1989" i="5"/>
  <c r="G1989" i="5"/>
  <c r="F1989" i="5"/>
  <c r="X1988" i="5"/>
  <c r="T1988" i="5"/>
  <c r="S1988" i="5"/>
  <c r="R1988" i="5"/>
  <c r="J1988" i="5"/>
  <c r="I1988" i="5"/>
  <c r="H1988" i="5"/>
  <c r="G1988" i="5"/>
  <c r="F1988" i="5"/>
  <c r="T1987" i="5"/>
  <c r="S1987" i="5"/>
  <c r="R1987" i="5"/>
  <c r="J1987" i="5"/>
  <c r="I1987" i="5"/>
  <c r="H1987" i="5"/>
  <c r="G1987" i="5"/>
  <c r="F1987" i="5"/>
  <c r="X1986" i="5"/>
  <c r="T1986" i="5"/>
  <c r="S1986" i="5"/>
  <c r="R1986" i="5"/>
  <c r="J1986" i="5"/>
  <c r="I1986" i="5"/>
  <c r="H1986" i="5"/>
  <c r="G1986" i="5"/>
  <c r="F1986" i="5"/>
  <c r="T1985" i="5"/>
  <c r="S1985" i="5"/>
  <c r="R1985" i="5"/>
  <c r="J1985" i="5"/>
  <c r="I1985" i="5"/>
  <c r="H1985" i="5"/>
  <c r="G1985" i="5"/>
  <c r="F1985" i="5"/>
  <c r="X1984" i="5"/>
  <c r="T1984" i="5"/>
  <c r="S1984" i="5"/>
  <c r="R1984" i="5"/>
  <c r="J1984" i="5"/>
  <c r="I1984" i="5"/>
  <c r="H1984" i="5"/>
  <c r="G1984" i="5"/>
  <c r="F1984" i="5"/>
  <c r="T1983" i="5"/>
  <c r="S1983" i="5"/>
  <c r="R1983" i="5"/>
  <c r="J1983" i="5"/>
  <c r="I1983" i="5"/>
  <c r="H1983" i="5"/>
  <c r="G1983" i="5"/>
  <c r="F1983" i="5"/>
  <c r="X1982" i="5"/>
  <c r="T1982" i="5"/>
  <c r="S1982" i="5"/>
  <c r="R1982" i="5"/>
  <c r="J1982" i="5"/>
  <c r="I1982" i="5"/>
  <c r="H1982" i="5"/>
  <c r="G1982" i="5"/>
  <c r="F1982" i="5"/>
  <c r="T1981" i="5"/>
  <c r="S1981" i="5"/>
  <c r="R1981" i="5"/>
  <c r="J1981" i="5"/>
  <c r="I1981" i="5"/>
  <c r="H1981" i="5"/>
  <c r="G1981" i="5"/>
  <c r="F1981" i="5"/>
  <c r="X1980" i="5"/>
  <c r="T1980" i="5"/>
  <c r="S1980" i="5"/>
  <c r="R1980" i="5"/>
  <c r="J1980" i="5"/>
  <c r="I1980" i="5"/>
  <c r="H1980" i="5"/>
  <c r="G1980" i="5"/>
  <c r="F1980" i="5"/>
  <c r="T1979" i="5"/>
  <c r="S1979" i="5"/>
  <c r="R1979" i="5"/>
  <c r="J1979" i="5"/>
  <c r="I1979" i="5"/>
  <c r="H1979" i="5"/>
  <c r="G1979" i="5"/>
  <c r="F1979" i="5"/>
  <c r="X1978" i="5"/>
  <c r="T1978" i="5"/>
  <c r="S1978" i="5"/>
  <c r="R1978" i="5"/>
  <c r="J1978" i="5"/>
  <c r="I1978" i="5"/>
  <c r="H1978" i="5"/>
  <c r="G1978" i="5"/>
  <c r="F1978" i="5"/>
  <c r="T1977" i="5"/>
  <c r="S1977" i="5"/>
  <c r="R1977" i="5"/>
  <c r="J1977" i="5"/>
  <c r="I1977" i="5"/>
  <c r="H1977" i="5"/>
  <c r="G1977" i="5"/>
  <c r="F1977" i="5"/>
  <c r="X1976" i="5"/>
  <c r="T1976" i="5"/>
  <c r="S1976" i="5"/>
  <c r="R1976" i="5"/>
  <c r="J1976" i="5"/>
  <c r="I1976" i="5"/>
  <c r="H1976" i="5"/>
  <c r="G1976" i="5"/>
  <c r="F1976" i="5"/>
  <c r="T1975" i="5"/>
  <c r="S1975" i="5"/>
  <c r="R1975" i="5"/>
  <c r="J1975" i="5"/>
  <c r="I1975" i="5"/>
  <c r="H1975" i="5"/>
  <c r="G1975" i="5"/>
  <c r="F1975" i="5"/>
  <c r="X1974" i="5"/>
  <c r="T1974" i="5"/>
  <c r="S1974" i="5"/>
  <c r="R1974" i="5"/>
  <c r="J1974" i="5"/>
  <c r="I1974" i="5"/>
  <c r="H1974" i="5"/>
  <c r="G1974" i="5"/>
  <c r="F1974" i="5"/>
  <c r="T1973" i="5"/>
  <c r="S1973" i="5"/>
  <c r="R1973" i="5"/>
  <c r="J1973" i="5"/>
  <c r="I1973" i="5"/>
  <c r="H1973" i="5"/>
  <c r="G1973" i="5"/>
  <c r="F1973" i="5"/>
  <c r="X1972" i="5"/>
  <c r="T1972" i="5"/>
  <c r="S1972" i="5"/>
  <c r="R1972" i="5"/>
  <c r="J1972" i="5"/>
  <c r="I1972" i="5"/>
  <c r="H1972" i="5"/>
  <c r="G1972" i="5"/>
  <c r="F1972" i="5"/>
  <c r="T1971" i="5"/>
  <c r="S1971" i="5"/>
  <c r="R1971" i="5"/>
  <c r="J1971" i="5"/>
  <c r="I1971" i="5"/>
  <c r="H1971" i="5"/>
  <c r="G1971" i="5"/>
  <c r="F1971" i="5"/>
  <c r="X1970" i="5"/>
  <c r="T1970" i="5"/>
  <c r="S1970" i="5"/>
  <c r="R1970" i="5"/>
  <c r="J1970" i="5"/>
  <c r="I1970" i="5"/>
  <c r="H1970" i="5"/>
  <c r="G1970" i="5"/>
  <c r="F1970" i="5"/>
  <c r="T1969" i="5"/>
  <c r="S1969" i="5"/>
  <c r="R1969" i="5"/>
  <c r="J1969" i="5"/>
  <c r="I1969" i="5"/>
  <c r="H1969" i="5"/>
  <c r="G1969" i="5"/>
  <c r="F1969" i="5"/>
  <c r="X1968" i="5"/>
  <c r="T1968" i="5"/>
  <c r="S1968" i="5"/>
  <c r="R1968" i="5"/>
  <c r="J1968" i="5"/>
  <c r="I1968" i="5"/>
  <c r="H1968" i="5"/>
  <c r="G1968" i="5"/>
  <c r="F1968" i="5"/>
  <c r="T1967" i="5"/>
  <c r="S1967" i="5"/>
  <c r="R1967" i="5"/>
  <c r="J1967" i="5"/>
  <c r="I1967" i="5"/>
  <c r="H1967" i="5"/>
  <c r="G1967" i="5"/>
  <c r="F1967" i="5"/>
  <c r="X1966" i="5"/>
  <c r="T1966" i="5"/>
  <c r="S1966" i="5"/>
  <c r="R1966" i="5"/>
  <c r="J1966" i="5"/>
  <c r="I1966" i="5"/>
  <c r="H1966" i="5"/>
  <c r="G1966" i="5"/>
  <c r="F1966" i="5"/>
  <c r="T1965" i="5"/>
  <c r="S1965" i="5"/>
  <c r="R1965" i="5"/>
  <c r="J1965" i="5"/>
  <c r="I1965" i="5"/>
  <c r="H1965" i="5"/>
  <c r="G1965" i="5"/>
  <c r="F1965" i="5"/>
  <c r="X1964" i="5"/>
  <c r="T1964" i="5"/>
  <c r="S1964" i="5"/>
  <c r="R1964" i="5"/>
  <c r="J1964" i="5"/>
  <c r="I1964" i="5"/>
  <c r="H1964" i="5"/>
  <c r="G1964" i="5"/>
  <c r="F1964" i="5"/>
  <c r="T1963" i="5"/>
  <c r="S1963" i="5"/>
  <c r="R1963" i="5"/>
  <c r="J1963" i="5"/>
  <c r="I1963" i="5"/>
  <c r="H1963" i="5"/>
  <c r="G1963" i="5"/>
  <c r="F1963" i="5"/>
  <c r="X1962" i="5"/>
  <c r="T1962" i="5"/>
  <c r="S1962" i="5"/>
  <c r="R1962" i="5"/>
  <c r="J1962" i="5"/>
  <c r="I1962" i="5"/>
  <c r="H1962" i="5"/>
  <c r="G1962" i="5"/>
  <c r="F1962" i="5"/>
  <c r="T1961" i="5"/>
  <c r="S1961" i="5"/>
  <c r="R1961" i="5"/>
  <c r="J1961" i="5"/>
  <c r="I1961" i="5"/>
  <c r="H1961" i="5"/>
  <c r="G1961" i="5"/>
  <c r="F1961" i="5"/>
  <c r="X1960" i="5"/>
  <c r="T1960" i="5"/>
  <c r="S1960" i="5"/>
  <c r="R1960" i="5"/>
  <c r="J1960" i="5"/>
  <c r="I1960" i="5"/>
  <c r="H1960" i="5"/>
  <c r="G1960" i="5"/>
  <c r="F1960" i="5"/>
  <c r="T1959" i="5"/>
  <c r="S1959" i="5"/>
  <c r="R1959" i="5"/>
  <c r="J1959" i="5"/>
  <c r="I1959" i="5"/>
  <c r="H1959" i="5"/>
  <c r="G1959" i="5"/>
  <c r="F1959" i="5"/>
  <c r="X1958" i="5"/>
  <c r="T1958" i="5"/>
  <c r="S1958" i="5"/>
  <c r="R1958" i="5"/>
  <c r="J1958" i="5"/>
  <c r="I1958" i="5"/>
  <c r="H1958" i="5"/>
  <c r="G1958" i="5"/>
  <c r="F1958" i="5"/>
  <c r="T1957" i="5"/>
  <c r="S1957" i="5"/>
  <c r="R1957" i="5"/>
  <c r="J1957" i="5"/>
  <c r="I1957" i="5"/>
  <c r="H1957" i="5"/>
  <c r="G1957" i="5"/>
  <c r="F1957" i="5"/>
  <c r="X1956" i="5"/>
  <c r="T1956" i="5"/>
  <c r="S1956" i="5"/>
  <c r="R1956" i="5"/>
  <c r="J1956" i="5"/>
  <c r="I1956" i="5"/>
  <c r="H1956" i="5"/>
  <c r="G1956" i="5"/>
  <c r="F1956" i="5"/>
  <c r="T1955" i="5"/>
  <c r="S1955" i="5"/>
  <c r="R1955" i="5"/>
  <c r="J1955" i="5"/>
  <c r="I1955" i="5"/>
  <c r="H1955" i="5"/>
  <c r="G1955" i="5"/>
  <c r="F1955" i="5"/>
  <c r="X1954" i="5"/>
  <c r="T1954" i="5"/>
  <c r="S1954" i="5"/>
  <c r="R1954" i="5"/>
  <c r="J1954" i="5"/>
  <c r="I1954" i="5"/>
  <c r="H1954" i="5"/>
  <c r="G1954" i="5"/>
  <c r="F1954" i="5"/>
  <c r="T1953" i="5"/>
  <c r="S1953" i="5"/>
  <c r="R1953" i="5"/>
  <c r="J1953" i="5"/>
  <c r="I1953" i="5"/>
  <c r="H1953" i="5"/>
  <c r="G1953" i="5"/>
  <c r="F1953" i="5"/>
  <c r="X1952" i="5"/>
  <c r="T1952" i="5"/>
  <c r="S1952" i="5"/>
  <c r="R1952" i="5"/>
  <c r="J1952" i="5"/>
  <c r="I1952" i="5"/>
  <c r="H1952" i="5"/>
  <c r="G1952" i="5"/>
  <c r="F1952" i="5"/>
  <c r="T1951" i="5"/>
  <c r="S1951" i="5"/>
  <c r="R1951" i="5"/>
  <c r="J1951" i="5"/>
  <c r="I1951" i="5"/>
  <c r="H1951" i="5"/>
  <c r="G1951" i="5"/>
  <c r="F1951" i="5"/>
  <c r="X1950" i="5"/>
  <c r="T1950" i="5"/>
  <c r="S1950" i="5"/>
  <c r="R1950" i="5"/>
  <c r="J1950" i="5"/>
  <c r="I1950" i="5"/>
  <c r="H1950" i="5"/>
  <c r="G1950" i="5"/>
  <c r="F1950" i="5"/>
  <c r="T1949" i="5"/>
  <c r="S1949" i="5"/>
  <c r="R1949" i="5"/>
  <c r="J1949" i="5"/>
  <c r="I1949" i="5"/>
  <c r="H1949" i="5"/>
  <c r="G1949" i="5"/>
  <c r="F1949" i="5"/>
  <c r="X1948" i="5"/>
  <c r="T1948" i="5"/>
  <c r="S1948" i="5"/>
  <c r="R1948" i="5"/>
  <c r="J1948" i="5"/>
  <c r="I1948" i="5"/>
  <c r="H1948" i="5"/>
  <c r="G1948" i="5"/>
  <c r="F1948" i="5"/>
  <c r="T1947" i="5"/>
  <c r="S1947" i="5"/>
  <c r="R1947" i="5"/>
  <c r="J1947" i="5"/>
  <c r="I1947" i="5"/>
  <c r="H1947" i="5"/>
  <c r="G1947" i="5"/>
  <c r="F1947" i="5"/>
  <c r="X1946" i="5"/>
  <c r="T1946" i="5"/>
  <c r="S1946" i="5"/>
  <c r="R1946" i="5"/>
  <c r="J1946" i="5"/>
  <c r="I1946" i="5"/>
  <c r="H1946" i="5"/>
  <c r="G1946" i="5"/>
  <c r="F1946" i="5"/>
  <c r="T1945" i="5"/>
  <c r="S1945" i="5"/>
  <c r="R1945" i="5"/>
  <c r="J1945" i="5"/>
  <c r="I1945" i="5"/>
  <c r="H1945" i="5"/>
  <c r="G1945" i="5"/>
  <c r="F1945" i="5"/>
  <c r="X1944" i="5"/>
  <c r="T1944" i="5"/>
  <c r="S1944" i="5"/>
  <c r="R1944" i="5"/>
  <c r="J1944" i="5"/>
  <c r="I1944" i="5"/>
  <c r="H1944" i="5"/>
  <c r="G1944" i="5"/>
  <c r="F1944" i="5"/>
  <c r="T1943" i="5"/>
  <c r="S1943" i="5"/>
  <c r="R1943" i="5"/>
  <c r="J1943" i="5"/>
  <c r="I1943" i="5"/>
  <c r="H1943" i="5"/>
  <c r="G1943" i="5"/>
  <c r="F1943" i="5"/>
  <c r="X1942" i="5"/>
  <c r="T1942" i="5"/>
  <c r="S1942" i="5"/>
  <c r="R1942" i="5"/>
  <c r="J1942" i="5"/>
  <c r="I1942" i="5"/>
  <c r="H1942" i="5"/>
  <c r="G1942" i="5"/>
  <c r="F1942" i="5"/>
  <c r="T1941" i="5"/>
  <c r="S1941" i="5"/>
  <c r="R1941" i="5"/>
  <c r="J1941" i="5"/>
  <c r="I1941" i="5"/>
  <c r="H1941" i="5"/>
  <c r="G1941" i="5"/>
  <c r="F1941" i="5"/>
  <c r="X1940" i="5"/>
  <c r="T1940" i="5"/>
  <c r="S1940" i="5"/>
  <c r="R1940" i="5"/>
  <c r="J1940" i="5"/>
  <c r="I1940" i="5"/>
  <c r="H1940" i="5"/>
  <c r="G1940" i="5"/>
  <c r="F1940" i="5"/>
  <c r="T1939" i="5"/>
  <c r="S1939" i="5"/>
  <c r="R1939" i="5"/>
  <c r="J1939" i="5"/>
  <c r="I1939" i="5"/>
  <c r="H1939" i="5"/>
  <c r="G1939" i="5"/>
  <c r="F1939" i="5"/>
  <c r="X1938" i="5"/>
  <c r="T1938" i="5"/>
  <c r="S1938" i="5"/>
  <c r="R1938" i="5"/>
  <c r="J1938" i="5"/>
  <c r="I1938" i="5"/>
  <c r="H1938" i="5"/>
  <c r="G1938" i="5"/>
  <c r="F1938" i="5"/>
  <c r="T1937" i="5"/>
  <c r="S1937" i="5"/>
  <c r="R1937" i="5"/>
  <c r="J1937" i="5"/>
  <c r="I1937" i="5"/>
  <c r="H1937" i="5"/>
  <c r="G1937" i="5"/>
  <c r="F1937" i="5"/>
  <c r="X1936" i="5"/>
  <c r="T1936" i="5"/>
  <c r="S1936" i="5"/>
  <c r="R1936" i="5"/>
  <c r="J1936" i="5"/>
  <c r="I1936" i="5"/>
  <c r="H1936" i="5"/>
  <c r="G1936" i="5"/>
  <c r="F1936" i="5"/>
  <c r="T1935" i="5"/>
  <c r="S1935" i="5"/>
  <c r="R1935" i="5"/>
  <c r="J1935" i="5"/>
  <c r="I1935" i="5"/>
  <c r="H1935" i="5"/>
  <c r="G1935" i="5"/>
  <c r="F1935" i="5"/>
  <c r="X1934" i="5"/>
  <c r="T1934" i="5"/>
  <c r="S1934" i="5"/>
  <c r="R1934" i="5"/>
  <c r="J1934" i="5"/>
  <c r="I1934" i="5"/>
  <c r="H1934" i="5"/>
  <c r="G1934" i="5"/>
  <c r="F1934" i="5"/>
  <c r="T1933" i="5"/>
  <c r="S1933" i="5"/>
  <c r="R1933" i="5"/>
  <c r="J1933" i="5"/>
  <c r="I1933" i="5"/>
  <c r="H1933" i="5"/>
  <c r="G1933" i="5"/>
  <c r="F1933" i="5"/>
  <c r="X1932" i="5"/>
  <c r="T1932" i="5"/>
  <c r="S1932" i="5"/>
  <c r="R1932" i="5"/>
  <c r="J1932" i="5"/>
  <c r="I1932" i="5"/>
  <c r="H1932" i="5"/>
  <c r="G1932" i="5"/>
  <c r="F1932" i="5"/>
  <c r="T1931" i="5"/>
  <c r="S1931" i="5"/>
  <c r="R1931" i="5"/>
  <c r="J1931" i="5"/>
  <c r="I1931" i="5"/>
  <c r="H1931" i="5"/>
  <c r="G1931" i="5"/>
  <c r="F1931" i="5"/>
  <c r="X1930" i="5"/>
  <c r="T1930" i="5"/>
  <c r="S1930" i="5"/>
  <c r="R1930" i="5"/>
  <c r="J1930" i="5"/>
  <c r="I1930" i="5"/>
  <c r="H1930" i="5"/>
  <c r="G1930" i="5"/>
  <c r="F1930" i="5"/>
  <c r="T1929" i="5"/>
  <c r="S1929" i="5"/>
  <c r="R1929" i="5"/>
  <c r="J1929" i="5"/>
  <c r="I1929" i="5"/>
  <c r="H1929" i="5"/>
  <c r="G1929" i="5"/>
  <c r="F1929" i="5"/>
  <c r="X1928" i="5"/>
  <c r="T1928" i="5"/>
  <c r="S1928" i="5"/>
  <c r="R1928" i="5"/>
  <c r="J1928" i="5"/>
  <c r="I1928" i="5"/>
  <c r="H1928" i="5"/>
  <c r="G1928" i="5"/>
  <c r="F1928" i="5"/>
  <c r="T1927" i="5"/>
  <c r="S1927" i="5"/>
  <c r="R1927" i="5"/>
  <c r="J1927" i="5"/>
  <c r="I1927" i="5"/>
  <c r="H1927" i="5"/>
  <c r="G1927" i="5"/>
  <c r="F1927" i="5"/>
  <c r="X1926" i="5"/>
  <c r="T1926" i="5"/>
  <c r="S1926" i="5"/>
  <c r="R1926" i="5"/>
  <c r="J1926" i="5"/>
  <c r="I1926" i="5"/>
  <c r="H1926" i="5"/>
  <c r="G1926" i="5"/>
  <c r="F1926" i="5"/>
  <c r="T1925" i="5"/>
  <c r="S1925" i="5"/>
  <c r="R1925" i="5"/>
  <c r="J1925" i="5"/>
  <c r="I1925" i="5"/>
  <c r="H1925" i="5"/>
  <c r="G1925" i="5"/>
  <c r="F1925" i="5"/>
  <c r="X1924" i="5"/>
  <c r="T1924" i="5"/>
  <c r="S1924" i="5"/>
  <c r="R1924" i="5"/>
  <c r="J1924" i="5"/>
  <c r="I1924" i="5"/>
  <c r="H1924" i="5"/>
  <c r="G1924" i="5"/>
  <c r="F1924" i="5"/>
  <c r="T1923" i="5"/>
  <c r="S1923" i="5"/>
  <c r="R1923" i="5"/>
  <c r="J1923" i="5"/>
  <c r="I1923" i="5"/>
  <c r="H1923" i="5"/>
  <c r="G1923" i="5"/>
  <c r="F1923" i="5"/>
  <c r="X1922" i="5"/>
  <c r="T1922" i="5"/>
  <c r="S1922" i="5"/>
  <c r="R1922" i="5"/>
  <c r="J1922" i="5"/>
  <c r="I1922" i="5"/>
  <c r="H1922" i="5"/>
  <c r="G1922" i="5"/>
  <c r="F1922" i="5"/>
  <c r="T1921" i="5"/>
  <c r="S1921" i="5"/>
  <c r="R1921" i="5"/>
  <c r="J1921" i="5"/>
  <c r="I1921" i="5"/>
  <c r="H1921" i="5"/>
  <c r="G1921" i="5"/>
  <c r="F1921" i="5"/>
  <c r="X1920" i="5"/>
  <c r="T1920" i="5"/>
  <c r="S1920" i="5"/>
  <c r="R1920" i="5"/>
  <c r="J1920" i="5"/>
  <c r="I1920" i="5"/>
  <c r="H1920" i="5"/>
  <c r="G1920" i="5"/>
  <c r="F1920" i="5"/>
  <c r="T1919" i="5"/>
  <c r="S1919" i="5"/>
  <c r="R1919" i="5"/>
  <c r="J1919" i="5"/>
  <c r="I1919" i="5"/>
  <c r="H1919" i="5"/>
  <c r="G1919" i="5"/>
  <c r="F1919" i="5"/>
  <c r="X1918" i="5"/>
  <c r="T1918" i="5"/>
  <c r="S1918" i="5"/>
  <c r="R1918" i="5"/>
  <c r="J1918" i="5"/>
  <c r="I1918" i="5"/>
  <c r="H1918" i="5"/>
  <c r="G1918" i="5"/>
  <c r="F1918" i="5"/>
  <c r="T1917" i="5"/>
  <c r="S1917" i="5"/>
  <c r="R1917" i="5"/>
  <c r="J1917" i="5"/>
  <c r="I1917" i="5"/>
  <c r="H1917" i="5"/>
  <c r="G1917" i="5"/>
  <c r="F1917" i="5"/>
  <c r="X1916" i="5"/>
  <c r="T1916" i="5"/>
  <c r="S1916" i="5"/>
  <c r="R1916" i="5"/>
  <c r="J1916" i="5"/>
  <c r="I1916" i="5"/>
  <c r="H1916" i="5"/>
  <c r="G1916" i="5"/>
  <c r="F1916" i="5"/>
  <c r="T1915" i="5"/>
  <c r="S1915" i="5"/>
  <c r="R1915" i="5"/>
  <c r="J1915" i="5"/>
  <c r="I1915" i="5"/>
  <c r="H1915" i="5"/>
  <c r="G1915" i="5"/>
  <c r="F1915" i="5"/>
  <c r="X1914" i="5"/>
  <c r="T1914" i="5"/>
  <c r="S1914" i="5"/>
  <c r="R1914" i="5"/>
  <c r="J1914" i="5"/>
  <c r="I1914" i="5"/>
  <c r="H1914" i="5"/>
  <c r="G1914" i="5"/>
  <c r="F1914" i="5"/>
  <c r="T1913" i="5"/>
  <c r="S1913" i="5"/>
  <c r="R1913" i="5"/>
  <c r="J1913" i="5"/>
  <c r="I1913" i="5"/>
  <c r="H1913" i="5"/>
  <c r="G1913" i="5"/>
  <c r="F1913" i="5"/>
  <c r="X1912" i="5"/>
  <c r="T1912" i="5"/>
  <c r="S1912" i="5"/>
  <c r="R1912" i="5"/>
  <c r="J1912" i="5"/>
  <c r="I1912" i="5"/>
  <c r="H1912" i="5"/>
  <c r="G1912" i="5"/>
  <c r="F1912" i="5"/>
  <c r="T1911" i="5"/>
  <c r="S1911" i="5"/>
  <c r="R1911" i="5"/>
  <c r="J1911" i="5"/>
  <c r="I1911" i="5"/>
  <c r="H1911" i="5"/>
  <c r="G1911" i="5"/>
  <c r="F1911" i="5"/>
  <c r="X1910" i="5"/>
  <c r="T1910" i="5"/>
  <c r="S1910" i="5"/>
  <c r="R1910" i="5"/>
  <c r="J1910" i="5"/>
  <c r="I1910" i="5"/>
  <c r="H1910" i="5"/>
  <c r="G1910" i="5"/>
  <c r="F1910" i="5"/>
  <c r="T1909" i="5"/>
  <c r="S1909" i="5"/>
  <c r="R1909" i="5"/>
  <c r="J1909" i="5"/>
  <c r="I1909" i="5"/>
  <c r="H1909" i="5"/>
  <c r="G1909" i="5"/>
  <c r="F1909" i="5"/>
  <c r="X1908" i="5"/>
  <c r="T1908" i="5"/>
  <c r="S1908" i="5"/>
  <c r="R1908" i="5"/>
  <c r="J1908" i="5"/>
  <c r="I1908" i="5"/>
  <c r="H1908" i="5"/>
  <c r="G1908" i="5"/>
  <c r="F1908" i="5"/>
  <c r="T1907" i="5"/>
  <c r="S1907" i="5"/>
  <c r="R1907" i="5"/>
  <c r="J1907" i="5"/>
  <c r="I1907" i="5"/>
  <c r="H1907" i="5"/>
  <c r="G1907" i="5"/>
  <c r="F1907" i="5"/>
  <c r="X1906" i="5"/>
  <c r="T1906" i="5"/>
  <c r="S1906" i="5"/>
  <c r="R1906" i="5"/>
  <c r="J1906" i="5"/>
  <c r="I1906" i="5"/>
  <c r="H1906" i="5"/>
  <c r="G1906" i="5"/>
  <c r="F1906" i="5"/>
  <c r="T1905" i="5"/>
  <c r="S1905" i="5"/>
  <c r="R1905" i="5"/>
  <c r="J1905" i="5"/>
  <c r="I1905" i="5"/>
  <c r="H1905" i="5"/>
  <c r="G1905" i="5"/>
  <c r="F1905" i="5"/>
  <c r="X1904" i="5"/>
  <c r="T1904" i="5"/>
  <c r="S1904" i="5"/>
  <c r="R1904" i="5"/>
  <c r="J1904" i="5"/>
  <c r="I1904" i="5"/>
  <c r="H1904" i="5"/>
  <c r="G1904" i="5"/>
  <c r="F1904" i="5"/>
  <c r="T1903" i="5"/>
  <c r="S1903" i="5"/>
  <c r="R1903" i="5"/>
  <c r="J1903" i="5"/>
  <c r="I1903" i="5"/>
  <c r="H1903" i="5"/>
  <c r="G1903" i="5"/>
  <c r="F1903" i="5"/>
  <c r="X1902" i="5"/>
  <c r="T1902" i="5"/>
  <c r="S1902" i="5"/>
  <c r="R1902" i="5"/>
  <c r="J1902" i="5"/>
  <c r="I1902" i="5"/>
  <c r="H1902" i="5"/>
  <c r="G1902" i="5"/>
  <c r="F1902" i="5"/>
  <c r="T1901" i="5"/>
  <c r="S1901" i="5"/>
  <c r="R1901" i="5"/>
  <c r="J1901" i="5"/>
  <c r="I1901" i="5"/>
  <c r="H1901" i="5"/>
  <c r="G1901" i="5"/>
  <c r="F1901" i="5"/>
  <c r="X1900" i="5"/>
  <c r="T1900" i="5"/>
  <c r="S1900" i="5"/>
  <c r="R1900" i="5"/>
  <c r="J1900" i="5"/>
  <c r="I1900" i="5"/>
  <c r="H1900" i="5"/>
  <c r="G1900" i="5"/>
  <c r="F1900" i="5"/>
  <c r="T1899" i="5"/>
  <c r="S1899" i="5"/>
  <c r="R1899" i="5"/>
  <c r="J1899" i="5"/>
  <c r="I1899" i="5"/>
  <c r="H1899" i="5"/>
  <c r="G1899" i="5"/>
  <c r="F1899" i="5"/>
  <c r="X1898" i="5"/>
  <c r="T1898" i="5"/>
  <c r="S1898" i="5"/>
  <c r="R1898" i="5"/>
  <c r="J1898" i="5"/>
  <c r="I1898" i="5"/>
  <c r="H1898" i="5"/>
  <c r="G1898" i="5"/>
  <c r="F1898" i="5"/>
  <c r="T1897" i="5"/>
  <c r="S1897" i="5"/>
  <c r="R1897" i="5"/>
  <c r="J1897" i="5"/>
  <c r="I1897" i="5"/>
  <c r="H1897" i="5"/>
  <c r="G1897" i="5"/>
  <c r="F1897" i="5"/>
  <c r="X1896" i="5"/>
  <c r="T1896" i="5"/>
  <c r="S1896" i="5"/>
  <c r="R1896" i="5"/>
  <c r="J1896" i="5"/>
  <c r="I1896" i="5"/>
  <c r="H1896" i="5"/>
  <c r="G1896" i="5"/>
  <c r="F1896" i="5"/>
  <c r="T1895" i="5"/>
  <c r="S1895" i="5"/>
  <c r="R1895" i="5"/>
  <c r="J1895" i="5"/>
  <c r="I1895" i="5"/>
  <c r="H1895" i="5"/>
  <c r="G1895" i="5"/>
  <c r="F1895" i="5"/>
  <c r="X1894" i="5"/>
  <c r="T1894" i="5"/>
  <c r="S1894" i="5"/>
  <c r="R1894" i="5"/>
  <c r="J1894" i="5"/>
  <c r="I1894" i="5"/>
  <c r="H1894" i="5"/>
  <c r="G1894" i="5"/>
  <c r="F1894" i="5"/>
  <c r="T1893" i="5"/>
  <c r="S1893" i="5"/>
  <c r="R1893" i="5"/>
  <c r="J1893" i="5"/>
  <c r="I1893" i="5"/>
  <c r="H1893" i="5"/>
  <c r="G1893" i="5"/>
  <c r="F1893" i="5"/>
  <c r="X1892" i="5"/>
  <c r="T1892" i="5"/>
  <c r="S1892" i="5"/>
  <c r="R1892" i="5"/>
  <c r="J1892" i="5"/>
  <c r="I1892" i="5"/>
  <c r="H1892" i="5"/>
  <c r="G1892" i="5"/>
  <c r="F1892" i="5"/>
  <c r="T1891" i="5"/>
  <c r="S1891" i="5"/>
  <c r="R1891" i="5"/>
  <c r="J1891" i="5"/>
  <c r="I1891" i="5"/>
  <c r="H1891" i="5"/>
  <c r="G1891" i="5"/>
  <c r="F1891" i="5"/>
  <c r="X1890" i="5"/>
  <c r="T1890" i="5"/>
  <c r="S1890" i="5"/>
  <c r="R1890" i="5"/>
  <c r="J1890" i="5"/>
  <c r="I1890" i="5"/>
  <c r="H1890" i="5"/>
  <c r="G1890" i="5"/>
  <c r="F1890" i="5"/>
  <c r="T1889" i="5"/>
  <c r="S1889" i="5"/>
  <c r="R1889" i="5"/>
  <c r="J1889" i="5"/>
  <c r="I1889" i="5"/>
  <c r="H1889" i="5"/>
  <c r="G1889" i="5"/>
  <c r="F1889" i="5"/>
  <c r="X1888" i="5"/>
  <c r="T1888" i="5"/>
  <c r="S1888" i="5"/>
  <c r="R1888" i="5"/>
  <c r="J1888" i="5"/>
  <c r="I1888" i="5"/>
  <c r="H1888" i="5"/>
  <c r="G1888" i="5"/>
  <c r="F1888" i="5"/>
  <c r="T1887" i="5"/>
  <c r="S1887" i="5"/>
  <c r="R1887" i="5"/>
  <c r="J1887" i="5"/>
  <c r="I1887" i="5"/>
  <c r="H1887" i="5"/>
  <c r="G1887" i="5"/>
  <c r="F1887" i="5"/>
  <c r="X1886" i="5"/>
  <c r="T1886" i="5"/>
  <c r="S1886" i="5"/>
  <c r="R1886" i="5"/>
  <c r="J1886" i="5"/>
  <c r="I1886" i="5"/>
  <c r="H1886" i="5"/>
  <c r="G1886" i="5"/>
  <c r="F1886" i="5"/>
  <c r="T1885" i="5"/>
  <c r="S1885" i="5"/>
  <c r="R1885" i="5"/>
  <c r="J1885" i="5"/>
  <c r="I1885" i="5"/>
  <c r="H1885" i="5"/>
  <c r="G1885" i="5"/>
  <c r="F1885" i="5"/>
  <c r="X1884" i="5"/>
  <c r="T1884" i="5"/>
  <c r="S1884" i="5"/>
  <c r="R1884" i="5"/>
  <c r="J1884" i="5"/>
  <c r="I1884" i="5"/>
  <c r="H1884" i="5"/>
  <c r="G1884" i="5"/>
  <c r="F1884" i="5"/>
  <c r="T1883" i="5"/>
  <c r="S1883" i="5"/>
  <c r="R1883" i="5"/>
  <c r="J1883" i="5"/>
  <c r="I1883" i="5"/>
  <c r="H1883" i="5"/>
  <c r="G1883" i="5"/>
  <c r="F1883" i="5"/>
  <c r="X1882" i="5"/>
  <c r="T1882" i="5"/>
  <c r="S1882" i="5"/>
  <c r="R1882" i="5"/>
  <c r="J1882" i="5"/>
  <c r="I1882" i="5"/>
  <c r="H1882" i="5"/>
  <c r="G1882" i="5"/>
  <c r="F1882" i="5"/>
  <c r="T1881" i="5"/>
  <c r="S1881" i="5"/>
  <c r="R1881" i="5"/>
  <c r="J1881" i="5"/>
  <c r="I1881" i="5"/>
  <c r="H1881" i="5"/>
  <c r="G1881" i="5"/>
  <c r="F1881" i="5"/>
  <c r="X1880" i="5"/>
  <c r="T1880" i="5"/>
  <c r="S1880" i="5"/>
  <c r="R1880" i="5"/>
  <c r="J1880" i="5"/>
  <c r="I1880" i="5"/>
  <c r="H1880" i="5"/>
  <c r="G1880" i="5"/>
  <c r="F1880" i="5"/>
  <c r="T1879" i="5"/>
  <c r="S1879" i="5"/>
  <c r="R1879" i="5"/>
  <c r="J1879" i="5"/>
  <c r="I1879" i="5"/>
  <c r="H1879" i="5"/>
  <c r="G1879" i="5"/>
  <c r="F1879" i="5"/>
  <c r="X1878" i="5"/>
  <c r="T1878" i="5"/>
  <c r="S1878" i="5"/>
  <c r="R1878" i="5"/>
  <c r="J1878" i="5"/>
  <c r="I1878" i="5"/>
  <c r="H1878" i="5"/>
  <c r="G1878" i="5"/>
  <c r="F1878" i="5"/>
  <c r="T1877" i="5"/>
  <c r="S1877" i="5"/>
  <c r="R1877" i="5"/>
  <c r="J1877" i="5"/>
  <c r="I1877" i="5"/>
  <c r="H1877" i="5"/>
  <c r="G1877" i="5"/>
  <c r="F1877" i="5"/>
  <c r="X1876" i="5"/>
  <c r="T1876" i="5"/>
  <c r="S1876" i="5"/>
  <c r="R1876" i="5"/>
  <c r="J1876" i="5"/>
  <c r="I1876" i="5"/>
  <c r="H1876" i="5"/>
  <c r="G1876" i="5"/>
  <c r="F1876" i="5"/>
  <c r="T1875" i="5"/>
  <c r="S1875" i="5"/>
  <c r="R1875" i="5"/>
  <c r="J1875" i="5"/>
  <c r="I1875" i="5"/>
  <c r="H1875" i="5"/>
  <c r="G1875" i="5"/>
  <c r="F1875" i="5"/>
  <c r="X1874" i="5"/>
  <c r="T1874" i="5"/>
  <c r="S1874" i="5"/>
  <c r="R1874" i="5"/>
  <c r="J1874" i="5"/>
  <c r="I1874" i="5"/>
  <c r="H1874" i="5"/>
  <c r="G1874" i="5"/>
  <c r="F1874" i="5"/>
  <c r="T1873" i="5"/>
  <c r="S1873" i="5"/>
  <c r="R1873" i="5"/>
  <c r="J1873" i="5"/>
  <c r="I1873" i="5"/>
  <c r="H1873" i="5"/>
  <c r="G1873" i="5"/>
  <c r="F1873" i="5"/>
  <c r="X1872" i="5"/>
  <c r="T1872" i="5"/>
  <c r="S1872" i="5"/>
  <c r="R1872" i="5"/>
  <c r="J1872" i="5"/>
  <c r="I1872" i="5"/>
  <c r="H1872" i="5"/>
  <c r="G1872" i="5"/>
  <c r="F1872" i="5"/>
  <c r="T1871" i="5"/>
  <c r="S1871" i="5"/>
  <c r="R1871" i="5"/>
  <c r="J1871" i="5"/>
  <c r="I1871" i="5"/>
  <c r="H1871" i="5"/>
  <c r="G1871" i="5"/>
  <c r="F1871" i="5"/>
  <c r="X1870" i="5"/>
  <c r="T1870" i="5"/>
  <c r="S1870" i="5"/>
  <c r="R1870" i="5"/>
  <c r="J1870" i="5"/>
  <c r="I1870" i="5"/>
  <c r="H1870" i="5"/>
  <c r="G1870" i="5"/>
  <c r="F1870" i="5"/>
  <c r="T1869" i="5"/>
  <c r="S1869" i="5"/>
  <c r="R1869" i="5"/>
  <c r="J1869" i="5"/>
  <c r="I1869" i="5"/>
  <c r="H1869" i="5"/>
  <c r="G1869" i="5"/>
  <c r="F1869" i="5"/>
  <c r="X1868" i="5"/>
  <c r="T1868" i="5"/>
  <c r="S1868" i="5"/>
  <c r="R1868" i="5"/>
  <c r="J1868" i="5"/>
  <c r="I1868" i="5"/>
  <c r="H1868" i="5"/>
  <c r="G1868" i="5"/>
  <c r="F1868" i="5"/>
  <c r="T1867" i="5"/>
  <c r="S1867" i="5"/>
  <c r="R1867" i="5"/>
  <c r="J1867" i="5"/>
  <c r="I1867" i="5"/>
  <c r="H1867" i="5"/>
  <c r="G1867" i="5"/>
  <c r="F1867" i="5"/>
  <c r="X1866" i="5"/>
  <c r="T1866" i="5"/>
  <c r="S1866" i="5"/>
  <c r="R1866" i="5"/>
  <c r="J1866" i="5"/>
  <c r="I1866" i="5"/>
  <c r="H1866" i="5"/>
  <c r="G1866" i="5"/>
  <c r="F1866" i="5"/>
  <c r="T1865" i="5"/>
  <c r="S1865" i="5"/>
  <c r="R1865" i="5"/>
  <c r="J1865" i="5"/>
  <c r="I1865" i="5"/>
  <c r="H1865" i="5"/>
  <c r="G1865" i="5"/>
  <c r="F1865" i="5"/>
  <c r="X1864" i="5"/>
  <c r="T1864" i="5"/>
  <c r="S1864" i="5"/>
  <c r="R1864" i="5"/>
  <c r="J1864" i="5"/>
  <c r="I1864" i="5"/>
  <c r="H1864" i="5"/>
  <c r="G1864" i="5"/>
  <c r="F1864" i="5"/>
  <c r="T1863" i="5"/>
  <c r="S1863" i="5"/>
  <c r="R1863" i="5"/>
  <c r="J1863" i="5"/>
  <c r="I1863" i="5"/>
  <c r="H1863" i="5"/>
  <c r="G1863" i="5"/>
  <c r="F1863" i="5"/>
  <c r="X1862" i="5"/>
  <c r="T1862" i="5"/>
  <c r="S1862" i="5"/>
  <c r="R1862" i="5"/>
  <c r="J1862" i="5"/>
  <c r="I1862" i="5"/>
  <c r="H1862" i="5"/>
  <c r="G1862" i="5"/>
  <c r="F1862" i="5"/>
  <c r="T1861" i="5"/>
  <c r="S1861" i="5"/>
  <c r="R1861" i="5"/>
  <c r="J1861" i="5"/>
  <c r="I1861" i="5"/>
  <c r="H1861" i="5"/>
  <c r="G1861" i="5"/>
  <c r="F1861" i="5"/>
  <c r="X1860" i="5"/>
  <c r="T1860" i="5"/>
  <c r="S1860" i="5"/>
  <c r="R1860" i="5"/>
  <c r="J1860" i="5"/>
  <c r="I1860" i="5"/>
  <c r="H1860" i="5"/>
  <c r="G1860" i="5"/>
  <c r="F1860" i="5"/>
  <c r="T1859" i="5"/>
  <c r="S1859" i="5"/>
  <c r="R1859" i="5"/>
  <c r="J1859" i="5"/>
  <c r="I1859" i="5"/>
  <c r="H1859" i="5"/>
  <c r="G1859" i="5"/>
  <c r="F1859" i="5"/>
  <c r="X1858" i="5"/>
  <c r="T1858" i="5"/>
  <c r="S1858" i="5"/>
  <c r="R1858" i="5"/>
  <c r="J1858" i="5"/>
  <c r="I1858" i="5"/>
  <c r="H1858" i="5"/>
  <c r="G1858" i="5"/>
  <c r="F1858" i="5"/>
  <c r="T1857" i="5"/>
  <c r="S1857" i="5"/>
  <c r="R1857" i="5"/>
  <c r="J1857" i="5"/>
  <c r="I1857" i="5"/>
  <c r="H1857" i="5"/>
  <c r="G1857" i="5"/>
  <c r="F1857" i="5"/>
  <c r="X1856" i="5"/>
  <c r="T1856" i="5"/>
  <c r="S1856" i="5"/>
  <c r="R1856" i="5"/>
  <c r="J1856" i="5"/>
  <c r="I1856" i="5"/>
  <c r="H1856" i="5"/>
  <c r="G1856" i="5"/>
  <c r="F1856" i="5"/>
  <c r="T1855" i="5"/>
  <c r="S1855" i="5"/>
  <c r="R1855" i="5"/>
  <c r="J1855" i="5"/>
  <c r="I1855" i="5"/>
  <c r="H1855" i="5"/>
  <c r="G1855" i="5"/>
  <c r="F1855" i="5"/>
  <c r="X1854" i="5"/>
  <c r="T1854" i="5"/>
  <c r="S1854" i="5"/>
  <c r="R1854" i="5"/>
  <c r="J1854" i="5"/>
  <c r="I1854" i="5"/>
  <c r="H1854" i="5"/>
  <c r="G1854" i="5"/>
  <c r="F1854" i="5"/>
  <c r="T1853" i="5"/>
  <c r="S1853" i="5"/>
  <c r="R1853" i="5"/>
  <c r="J1853" i="5"/>
  <c r="I1853" i="5"/>
  <c r="H1853" i="5"/>
  <c r="G1853" i="5"/>
  <c r="F1853" i="5"/>
  <c r="X1852" i="5"/>
  <c r="T1852" i="5"/>
  <c r="S1852" i="5"/>
  <c r="R1852" i="5"/>
  <c r="J1852" i="5"/>
  <c r="I1852" i="5"/>
  <c r="H1852" i="5"/>
  <c r="G1852" i="5"/>
  <c r="F1852" i="5"/>
  <c r="T1851" i="5"/>
  <c r="S1851" i="5"/>
  <c r="R1851" i="5"/>
  <c r="J1851" i="5"/>
  <c r="I1851" i="5"/>
  <c r="H1851" i="5"/>
  <c r="G1851" i="5"/>
  <c r="F1851" i="5"/>
  <c r="X1850" i="5"/>
  <c r="T1850" i="5"/>
  <c r="S1850" i="5"/>
  <c r="R1850" i="5"/>
  <c r="J1850" i="5"/>
  <c r="I1850" i="5"/>
  <c r="H1850" i="5"/>
  <c r="G1850" i="5"/>
  <c r="F1850" i="5"/>
  <c r="T1849" i="5"/>
  <c r="S1849" i="5"/>
  <c r="R1849" i="5"/>
  <c r="J1849" i="5"/>
  <c r="I1849" i="5"/>
  <c r="H1849" i="5"/>
  <c r="G1849" i="5"/>
  <c r="F1849" i="5"/>
  <c r="X1848" i="5"/>
  <c r="T1848" i="5"/>
  <c r="S1848" i="5"/>
  <c r="R1848" i="5"/>
  <c r="J1848" i="5"/>
  <c r="I1848" i="5"/>
  <c r="H1848" i="5"/>
  <c r="G1848" i="5"/>
  <c r="F1848" i="5"/>
  <c r="T1847" i="5"/>
  <c r="S1847" i="5"/>
  <c r="R1847" i="5"/>
  <c r="J1847" i="5"/>
  <c r="I1847" i="5"/>
  <c r="H1847" i="5"/>
  <c r="G1847" i="5"/>
  <c r="F1847" i="5"/>
  <c r="X1846" i="5"/>
  <c r="T1846" i="5"/>
  <c r="S1846" i="5"/>
  <c r="R1846" i="5"/>
  <c r="J1846" i="5"/>
  <c r="I1846" i="5"/>
  <c r="H1846" i="5"/>
  <c r="G1846" i="5"/>
  <c r="F1846" i="5"/>
  <c r="T1845" i="5"/>
  <c r="S1845" i="5"/>
  <c r="R1845" i="5"/>
  <c r="J1845" i="5"/>
  <c r="I1845" i="5"/>
  <c r="H1845" i="5"/>
  <c r="G1845" i="5"/>
  <c r="F1845" i="5"/>
  <c r="X1844" i="5"/>
  <c r="T1844" i="5"/>
  <c r="S1844" i="5"/>
  <c r="R1844" i="5"/>
  <c r="J1844" i="5"/>
  <c r="I1844" i="5"/>
  <c r="H1844" i="5"/>
  <c r="G1844" i="5"/>
  <c r="F1844" i="5"/>
  <c r="T1843" i="5"/>
  <c r="S1843" i="5"/>
  <c r="R1843" i="5"/>
  <c r="J1843" i="5"/>
  <c r="I1843" i="5"/>
  <c r="H1843" i="5"/>
  <c r="G1843" i="5"/>
  <c r="F1843" i="5"/>
  <c r="X1842" i="5"/>
  <c r="T1842" i="5"/>
  <c r="S1842" i="5"/>
  <c r="R1842" i="5"/>
  <c r="J1842" i="5"/>
  <c r="I1842" i="5"/>
  <c r="H1842" i="5"/>
  <c r="G1842" i="5"/>
  <c r="F1842" i="5"/>
  <c r="T1841" i="5"/>
  <c r="S1841" i="5"/>
  <c r="R1841" i="5"/>
  <c r="J1841" i="5"/>
  <c r="I1841" i="5"/>
  <c r="H1841" i="5"/>
  <c r="G1841" i="5"/>
  <c r="F1841" i="5"/>
  <c r="X1840" i="5"/>
  <c r="T1840" i="5"/>
  <c r="S1840" i="5"/>
  <c r="R1840" i="5"/>
  <c r="J1840" i="5"/>
  <c r="I1840" i="5"/>
  <c r="H1840" i="5"/>
  <c r="G1840" i="5"/>
  <c r="F1840" i="5"/>
  <c r="T1839" i="5"/>
  <c r="S1839" i="5"/>
  <c r="R1839" i="5"/>
  <c r="J1839" i="5"/>
  <c r="I1839" i="5"/>
  <c r="H1839" i="5"/>
  <c r="G1839" i="5"/>
  <c r="F1839" i="5"/>
  <c r="X1838" i="5"/>
  <c r="T1838" i="5"/>
  <c r="S1838" i="5"/>
  <c r="R1838" i="5"/>
  <c r="J1838" i="5"/>
  <c r="I1838" i="5"/>
  <c r="H1838" i="5"/>
  <c r="G1838" i="5"/>
  <c r="F1838" i="5"/>
  <c r="T1837" i="5"/>
  <c r="S1837" i="5"/>
  <c r="R1837" i="5"/>
  <c r="J1837" i="5"/>
  <c r="I1837" i="5"/>
  <c r="H1837" i="5"/>
  <c r="G1837" i="5"/>
  <c r="F1837" i="5"/>
  <c r="X1836" i="5"/>
  <c r="T1836" i="5"/>
  <c r="S1836" i="5"/>
  <c r="R1836" i="5"/>
  <c r="J1836" i="5"/>
  <c r="I1836" i="5"/>
  <c r="H1836" i="5"/>
  <c r="G1836" i="5"/>
  <c r="F1836" i="5"/>
  <c r="T1835" i="5"/>
  <c r="S1835" i="5"/>
  <c r="R1835" i="5"/>
  <c r="J1835" i="5"/>
  <c r="I1835" i="5"/>
  <c r="H1835" i="5"/>
  <c r="G1835" i="5"/>
  <c r="F1835" i="5"/>
  <c r="X1834" i="5"/>
  <c r="T1834" i="5"/>
  <c r="S1834" i="5"/>
  <c r="R1834" i="5"/>
  <c r="J1834" i="5"/>
  <c r="I1834" i="5"/>
  <c r="H1834" i="5"/>
  <c r="G1834" i="5"/>
  <c r="F1834" i="5"/>
  <c r="T1833" i="5"/>
  <c r="S1833" i="5"/>
  <c r="R1833" i="5"/>
  <c r="J1833" i="5"/>
  <c r="I1833" i="5"/>
  <c r="H1833" i="5"/>
  <c r="G1833" i="5"/>
  <c r="F1833" i="5"/>
  <c r="X1832" i="5"/>
  <c r="T1832" i="5"/>
  <c r="S1832" i="5"/>
  <c r="R1832" i="5"/>
  <c r="J1832" i="5"/>
  <c r="I1832" i="5"/>
  <c r="H1832" i="5"/>
  <c r="G1832" i="5"/>
  <c r="F1832" i="5"/>
  <c r="T1831" i="5"/>
  <c r="S1831" i="5"/>
  <c r="R1831" i="5"/>
  <c r="J1831" i="5"/>
  <c r="I1831" i="5"/>
  <c r="H1831" i="5"/>
  <c r="G1831" i="5"/>
  <c r="F1831" i="5"/>
  <c r="X1830" i="5"/>
  <c r="T1830" i="5"/>
  <c r="S1830" i="5"/>
  <c r="R1830" i="5"/>
  <c r="J1830" i="5"/>
  <c r="I1830" i="5"/>
  <c r="H1830" i="5"/>
  <c r="G1830" i="5"/>
  <c r="F1830" i="5"/>
  <c r="T1829" i="5"/>
  <c r="S1829" i="5"/>
  <c r="R1829" i="5"/>
  <c r="J1829" i="5"/>
  <c r="I1829" i="5"/>
  <c r="H1829" i="5"/>
  <c r="G1829" i="5"/>
  <c r="F1829" i="5"/>
  <c r="X1828" i="5"/>
  <c r="T1828" i="5"/>
  <c r="S1828" i="5"/>
  <c r="R1828" i="5"/>
  <c r="J1828" i="5"/>
  <c r="I1828" i="5"/>
  <c r="H1828" i="5"/>
  <c r="G1828" i="5"/>
  <c r="F1828" i="5"/>
  <c r="T1827" i="5"/>
  <c r="S1827" i="5"/>
  <c r="R1827" i="5"/>
  <c r="J1827" i="5"/>
  <c r="I1827" i="5"/>
  <c r="H1827" i="5"/>
  <c r="G1827" i="5"/>
  <c r="F1827" i="5"/>
  <c r="X1826" i="5"/>
  <c r="T1826" i="5"/>
  <c r="S1826" i="5"/>
  <c r="R1826" i="5"/>
  <c r="J1826" i="5"/>
  <c r="I1826" i="5"/>
  <c r="H1826" i="5"/>
  <c r="G1826" i="5"/>
  <c r="F1826" i="5"/>
  <c r="T1825" i="5"/>
  <c r="S1825" i="5"/>
  <c r="R1825" i="5"/>
  <c r="J1825" i="5"/>
  <c r="I1825" i="5"/>
  <c r="H1825" i="5"/>
  <c r="G1825" i="5"/>
  <c r="F1825" i="5"/>
  <c r="X1824" i="5"/>
  <c r="T1824" i="5"/>
  <c r="S1824" i="5"/>
  <c r="R1824" i="5"/>
  <c r="J1824" i="5"/>
  <c r="I1824" i="5"/>
  <c r="H1824" i="5"/>
  <c r="G1824" i="5"/>
  <c r="F1824" i="5"/>
  <c r="T1823" i="5"/>
  <c r="S1823" i="5"/>
  <c r="R1823" i="5"/>
  <c r="J1823" i="5"/>
  <c r="I1823" i="5"/>
  <c r="H1823" i="5"/>
  <c r="G1823" i="5"/>
  <c r="F1823" i="5"/>
  <c r="X1822" i="5"/>
  <c r="T1822" i="5"/>
  <c r="S1822" i="5"/>
  <c r="R1822" i="5"/>
  <c r="J1822" i="5"/>
  <c r="I1822" i="5"/>
  <c r="H1822" i="5"/>
  <c r="G1822" i="5"/>
  <c r="F1822" i="5"/>
  <c r="T1821" i="5"/>
  <c r="S1821" i="5"/>
  <c r="R1821" i="5"/>
  <c r="J1821" i="5"/>
  <c r="I1821" i="5"/>
  <c r="H1821" i="5"/>
  <c r="G1821" i="5"/>
  <c r="F1821" i="5"/>
  <c r="X1820" i="5"/>
  <c r="T1820" i="5"/>
  <c r="S1820" i="5"/>
  <c r="R1820" i="5"/>
  <c r="J1820" i="5"/>
  <c r="I1820" i="5"/>
  <c r="H1820" i="5"/>
  <c r="G1820" i="5"/>
  <c r="F1820" i="5"/>
  <c r="T1819" i="5"/>
  <c r="S1819" i="5"/>
  <c r="R1819" i="5"/>
  <c r="J1819" i="5"/>
  <c r="I1819" i="5"/>
  <c r="H1819" i="5"/>
  <c r="G1819" i="5"/>
  <c r="F1819" i="5"/>
  <c r="X1818" i="5"/>
  <c r="T1818" i="5"/>
  <c r="S1818" i="5"/>
  <c r="R1818" i="5"/>
  <c r="J1818" i="5"/>
  <c r="I1818" i="5"/>
  <c r="H1818" i="5"/>
  <c r="G1818" i="5"/>
  <c r="F1818" i="5"/>
  <c r="T1817" i="5"/>
  <c r="S1817" i="5"/>
  <c r="R1817" i="5"/>
  <c r="J1817" i="5"/>
  <c r="I1817" i="5"/>
  <c r="H1817" i="5"/>
  <c r="G1817" i="5"/>
  <c r="F1817" i="5"/>
  <c r="X1816" i="5"/>
  <c r="T1816" i="5"/>
  <c r="S1816" i="5"/>
  <c r="R1816" i="5"/>
  <c r="J1816" i="5"/>
  <c r="I1816" i="5"/>
  <c r="H1816" i="5"/>
  <c r="G1816" i="5"/>
  <c r="F1816" i="5"/>
  <c r="T1815" i="5"/>
  <c r="S1815" i="5"/>
  <c r="R1815" i="5"/>
  <c r="J1815" i="5"/>
  <c r="I1815" i="5"/>
  <c r="H1815" i="5"/>
  <c r="G1815" i="5"/>
  <c r="F1815" i="5"/>
  <c r="X1814" i="5"/>
  <c r="T1814" i="5"/>
  <c r="S1814" i="5"/>
  <c r="R1814" i="5"/>
  <c r="J1814" i="5"/>
  <c r="I1814" i="5"/>
  <c r="H1814" i="5"/>
  <c r="G1814" i="5"/>
  <c r="F1814" i="5"/>
  <c r="T1813" i="5"/>
  <c r="S1813" i="5"/>
  <c r="R1813" i="5"/>
  <c r="J1813" i="5"/>
  <c r="I1813" i="5"/>
  <c r="H1813" i="5"/>
  <c r="G1813" i="5"/>
  <c r="F1813" i="5"/>
  <c r="X1812" i="5"/>
  <c r="T1812" i="5"/>
  <c r="S1812" i="5"/>
  <c r="R1812" i="5"/>
  <c r="J1812" i="5"/>
  <c r="I1812" i="5"/>
  <c r="H1812" i="5"/>
  <c r="G1812" i="5"/>
  <c r="F1812" i="5"/>
  <c r="T1811" i="5"/>
  <c r="S1811" i="5"/>
  <c r="R1811" i="5"/>
  <c r="J1811" i="5"/>
  <c r="I1811" i="5"/>
  <c r="H1811" i="5"/>
  <c r="G1811" i="5"/>
  <c r="F1811" i="5"/>
  <c r="X1810" i="5"/>
  <c r="T1810" i="5"/>
  <c r="S1810" i="5"/>
  <c r="R1810" i="5"/>
  <c r="J1810" i="5"/>
  <c r="I1810" i="5"/>
  <c r="H1810" i="5"/>
  <c r="G1810" i="5"/>
  <c r="F1810" i="5"/>
  <c r="T1809" i="5"/>
  <c r="S1809" i="5"/>
  <c r="R1809" i="5"/>
  <c r="J1809" i="5"/>
  <c r="I1809" i="5"/>
  <c r="H1809" i="5"/>
  <c r="G1809" i="5"/>
  <c r="F1809" i="5"/>
  <c r="X1808" i="5"/>
  <c r="T1808" i="5"/>
  <c r="S1808" i="5"/>
  <c r="R1808" i="5"/>
  <c r="J1808" i="5"/>
  <c r="I1808" i="5"/>
  <c r="H1808" i="5"/>
  <c r="G1808" i="5"/>
  <c r="F1808"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T1803" i="5"/>
  <c r="S1803" i="5"/>
  <c r="R1803" i="5"/>
  <c r="J1803" i="5"/>
  <c r="I1803" i="5"/>
  <c r="H1803" i="5"/>
  <c r="G1803" i="5"/>
  <c r="F1803" i="5"/>
  <c r="X1802" i="5"/>
  <c r="T1802" i="5"/>
  <c r="S1802" i="5"/>
  <c r="R1802" i="5"/>
  <c r="J1802" i="5"/>
  <c r="I1802" i="5"/>
  <c r="H1802" i="5"/>
  <c r="G1802" i="5"/>
  <c r="F1802" i="5"/>
  <c r="T1801" i="5"/>
  <c r="S1801" i="5"/>
  <c r="R1801" i="5"/>
  <c r="J1801" i="5"/>
  <c r="I1801" i="5"/>
  <c r="H1801" i="5"/>
  <c r="G1801" i="5"/>
  <c r="F1801" i="5"/>
  <c r="X1800" i="5"/>
  <c r="T1800" i="5"/>
  <c r="S1800" i="5"/>
  <c r="R1800" i="5"/>
  <c r="J1800" i="5"/>
  <c r="I1800" i="5"/>
  <c r="H1800" i="5"/>
  <c r="G1800" i="5"/>
  <c r="F1800" i="5"/>
  <c r="T1799" i="5"/>
  <c r="S1799" i="5"/>
  <c r="R1799" i="5"/>
  <c r="J1799" i="5"/>
  <c r="I1799" i="5"/>
  <c r="H1799" i="5"/>
  <c r="G1799" i="5"/>
  <c r="F1799" i="5"/>
  <c r="X1798" i="5"/>
  <c r="T1798" i="5"/>
  <c r="S1798" i="5"/>
  <c r="R1798" i="5"/>
  <c r="J1798" i="5"/>
  <c r="I1798" i="5"/>
  <c r="H1798" i="5"/>
  <c r="G1798" i="5"/>
  <c r="F1798" i="5"/>
  <c r="T1797" i="5"/>
  <c r="S1797" i="5"/>
  <c r="R1797" i="5"/>
  <c r="J1797" i="5"/>
  <c r="I1797" i="5"/>
  <c r="H1797" i="5"/>
  <c r="G1797" i="5"/>
  <c r="F1797" i="5"/>
  <c r="X1796" i="5"/>
  <c r="T1796" i="5"/>
  <c r="S1796" i="5"/>
  <c r="R1796" i="5"/>
  <c r="J1796" i="5"/>
  <c r="I1796" i="5"/>
  <c r="H1796" i="5"/>
  <c r="G1796" i="5"/>
  <c r="F1796" i="5"/>
  <c r="T1795" i="5"/>
  <c r="S1795" i="5"/>
  <c r="R1795" i="5"/>
  <c r="J1795" i="5"/>
  <c r="I1795" i="5"/>
  <c r="H1795" i="5"/>
  <c r="G1795" i="5"/>
  <c r="F1795" i="5"/>
  <c r="X1794" i="5"/>
  <c r="T1794" i="5"/>
  <c r="S1794" i="5"/>
  <c r="R1794" i="5"/>
  <c r="J1794" i="5"/>
  <c r="I1794" i="5"/>
  <c r="H1794" i="5"/>
  <c r="G1794" i="5"/>
  <c r="F1794" i="5"/>
  <c r="T1793" i="5"/>
  <c r="S1793" i="5"/>
  <c r="R1793" i="5"/>
  <c r="J1793" i="5"/>
  <c r="I1793" i="5"/>
  <c r="H1793" i="5"/>
  <c r="G1793" i="5"/>
  <c r="F1793" i="5"/>
  <c r="X1792" i="5"/>
  <c r="T1792" i="5"/>
  <c r="S1792" i="5"/>
  <c r="R1792" i="5"/>
  <c r="J1792" i="5"/>
  <c r="I1792" i="5"/>
  <c r="H1792" i="5"/>
  <c r="G1792" i="5"/>
  <c r="F1792" i="5"/>
  <c r="T1791" i="5"/>
  <c r="S1791" i="5"/>
  <c r="R1791" i="5"/>
  <c r="J1791" i="5"/>
  <c r="I1791" i="5"/>
  <c r="H1791" i="5"/>
  <c r="G1791" i="5"/>
  <c r="F1791" i="5"/>
  <c r="X1790" i="5"/>
  <c r="T1790" i="5"/>
  <c r="S1790" i="5"/>
  <c r="R1790" i="5"/>
  <c r="J1790" i="5"/>
  <c r="I1790" i="5"/>
  <c r="H1790" i="5"/>
  <c r="G1790" i="5"/>
  <c r="F1790" i="5"/>
  <c r="T1789" i="5"/>
  <c r="S1789" i="5"/>
  <c r="R1789" i="5"/>
  <c r="J1789" i="5"/>
  <c r="I1789" i="5"/>
  <c r="H1789" i="5"/>
  <c r="G1789" i="5"/>
  <c r="F1789" i="5"/>
  <c r="X1788" i="5"/>
  <c r="T1788" i="5"/>
  <c r="S1788" i="5"/>
  <c r="R1788" i="5"/>
  <c r="J1788" i="5"/>
  <c r="I1788" i="5"/>
  <c r="H1788" i="5"/>
  <c r="G1788" i="5"/>
  <c r="F1788" i="5"/>
  <c r="T1787" i="5"/>
  <c r="S1787" i="5"/>
  <c r="R1787" i="5"/>
  <c r="J1787" i="5"/>
  <c r="I1787" i="5"/>
  <c r="H1787" i="5"/>
  <c r="G1787" i="5"/>
  <c r="F1787" i="5"/>
  <c r="X1786" i="5"/>
  <c r="T1786" i="5"/>
  <c r="S1786" i="5"/>
  <c r="R1786" i="5"/>
  <c r="J1786" i="5"/>
  <c r="I1786" i="5"/>
  <c r="H1786" i="5"/>
  <c r="G1786" i="5"/>
  <c r="F1786" i="5"/>
  <c r="T1785" i="5"/>
  <c r="S1785" i="5"/>
  <c r="R1785" i="5"/>
  <c r="J1785" i="5"/>
  <c r="I1785" i="5"/>
  <c r="H1785" i="5"/>
  <c r="G1785" i="5"/>
  <c r="F1785" i="5"/>
  <c r="X1784" i="5"/>
  <c r="T1784" i="5"/>
  <c r="S1784" i="5"/>
  <c r="R1784" i="5"/>
  <c r="J1784" i="5"/>
  <c r="I1784" i="5"/>
  <c r="H1784" i="5"/>
  <c r="G1784" i="5"/>
  <c r="F1784" i="5"/>
  <c r="T1783" i="5"/>
  <c r="S1783" i="5"/>
  <c r="R1783" i="5"/>
  <c r="J1783" i="5"/>
  <c r="I1783" i="5"/>
  <c r="H1783" i="5"/>
  <c r="G1783" i="5"/>
  <c r="F1783" i="5"/>
  <c r="X1782" i="5"/>
  <c r="T1782" i="5"/>
  <c r="S1782" i="5"/>
  <c r="R1782" i="5"/>
  <c r="J1782" i="5"/>
  <c r="I1782" i="5"/>
  <c r="H1782" i="5"/>
  <c r="G1782" i="5"/>
  <c r="F1782" i="5"/>
  <c r="T1781" i="5"/>
  <c r="S1781" i="5"/>
  <c r="R1781" i="5"/>
  <c r="J1781" i="5"/>
  <c r="I1781" i="5"/>
  <c r="H1781" i="5"/>
  <c r="G1781" i="5"/>
  <c r="F1781" i="5"/>
  <c r="X1780" i="5"/>
  <c r="T1780" i="5"/>
  <c r="S1780" i="5"/>
  <c r="R1780" i="5"/>
  <c r="J1780" i="5"/>
  <c r="I1780" i="5"/>
  <c r="H1780" i="5"/>
  <c r="G1780" i="5"/>
  <c r="F1780" i="5"/>
  <c r="T1779" i="5"/>
  <c r="S1779" i="5"/>
  <c r="R1779" i="5"/>
  <c r="J1779" i="5"/>
  <c r="I1779" i="5"/>
  <c r="H1779" i="5"/>
  <c r="G1779" i="5"/>
  <c r="F1779" i="5"/>
  <c r="X1778" i="5"/>
  <c r="T1778" i="5"/>
  <c r="S1778" i="5"/>
  <c r="R1778" i="5"/>
  <c r="J1778" i="5"/>
  <c r="I1778" i="5"/>
  <c r="H1778" i="5"/>
  <c r="G1778" i="5"/>
  <c r="F1778" i="5"/>
  <c r="T1777" i="5"/>
  <c r="S1777" i="5"/>
  <c r="R1777" i="5"/>
  <c r="J1777" i="5"/>
  <c r="I1777" i="5"/>
  <c r="H1777" i="5"/>
  <c r="G1777" i="5"/>
  <c r="F1777" i="5"/>
  <c r="X1776" i="5"/>
  <c r="T1776" i="5"/>
  <c r="S1776" i="5"/>
  <c r="R1776" i="5"/>
  <c r="J1776" i="5"/>
  <c r="I1776" i="5"/>
  <c r="H1776" i="5"/>
  <c r="G1776" i="5"/>
  <c r="F1776" i="5"/>
  <c r="T1775" i="5"/>
  <c r="S1775" i="5"/>
  <c r="R1775" i="5"/>
  <c r="J1775" i="5"/>
  <c r="I1775" i="5"/>
  <c r="H1775" i="5"/>
  <c r="G1775" i="5"/>
  <c r="F1775" i="5"/>
  <c r="X1774" i="5"/>
  <c r="T1774" i="5"/>
  <c r="S1774" i="5"/>
  <c r="R1774" i="5"/>
  <c r="J1774" i="5"/>
  <c r="I1774" i="5"/>
  <c r="H1774" i="5"/>
  <c r="G1774" i="5"/>
  <c r="F1774" i="5"/>
  <c r="T1773" i="5"/>
  <c r="S1773" i="5"/>
  <c r="R1773" i="5"/>
  <c r="J1773" i="5"/>
  <c r="I1773" i="5"/>
  <c r="H1773" i="5"/>
  <c r="G1773" i="5"/>
  <c r="F1773" i="5"/>
  <c r="X1772" i="5"/>
  <c r="T1772" i="5"/>
  <c r="S1772" i="5"/>
  <c r="R1772" i="5"/>
  <c r="J1772" i="5"/>
  <c r="I1772" i="5"/>
  <c r="H1772" i="5"/>
  <c r="G1772" i="5"/>
  <c r="F1772" i="5"/>
  <c r="T1771" i="5"/>
  <c r="S1771" i="5"/>
  <c r="R1771" i="5"/>
  <c r="J1771" i="5"/>
  <c r="I1771" i="5"/>
  <c r="H1771" i="5"/>
  <c r="G1771" i="5"/>
  <c r="F1771" i="5"/>
  <c r="X1770" i="5"/>
  <c r="T1770" i="5"/>
  <c r="S1770" i="5"/>
  <c r="R1770" i="5"/>
  <c r="J1770" i="5"/>
  <c r="I1770" i="5"/>
  <c r="H1770" i="5"/>
  <c r="G1770" i="5"/>
  <c r="F1770" i="5"/>
  <c r="T1769" i="5"/>
  <c r="S1769" i="5"/>
  <c r="R1769" i="5"/>
  <c r="J1769" i="5"/>
  <c r="I1769" i="5"/>
  <c r="H1769" i="5"/>
  <c r="G1769" i="5"/>
  <c r="F1769" i="5"/>
  <c r="X1768" i="5"/>
  <c r="T1768" i="5"/>
  <c r="S1768" i="5"/>
  <c r="R1768" i="5"/>
  <c r="J1768" i="5"/>
  <c r="I1768" i="5"/>
  <c r="H1768" i="5"/>
  <c r="G1768" i="5"/>
  <c r="F1768" i="5"/>
  <c r="T1767" i="5"/>
  <c r="S1767" i="5"/>
  <c r="R1767" i="5"/>
  <c r="J1767" i="5"/>
  <c r="I1767" i="5"/>
  <c r="H1767" i="5"/>
  <c r="G1767" i="5"/>
  <c r="F1767" i="5"/>
  <c r="X1766" i="5"/>
  <c r="T1766" i="5"/>
  <c r="S1766" i="5"/>
  <c r="R1766" i="5"/>
  <c r="J1766" i="5"/>
  <c r="I1766" i="5"/>
  <c r="H1766" i="5"/>
  <c r="G1766" i="5"/>
  <c r="F1766" i="5"/>
  <c r="T1765" i="5"/>
  <c r="S1765" i="5"/>
  <c r="R1765" i="5"/>
  <c r="J1765" i="5"/>
  <c r="I1765" i="5"/>
  <c r="H1765" i="5"/>
  <c r="G1765" i="5"/>
  <c r="F1765" i="5"/>
  <c r="X1764" i="5"/>
  <c r="T1764" i="5"/>
  <c r="S1764" i="5"/>
  <c r="R1764" i="5"/>
  <c r="J1764" i="5"/>
  <c r="I1764" i="5"/>
  <c r="H1764" i="5"/>
  <c r="G1764" i="5"/>
  <c r="F1764" i="5"/>
  <c r="T1763" i="5"/>
  <c r="S1763" i="5"/>
  <c r="R1763" i="5"/>
  <c r="J1763" i="5"/>
  <c r="I1763" i="5"/>
  <c r="H1763" i="5"/>
  <c r="G1763" i="5"/>
  <c r="F1763" i="5"/>
  <c r="X1762" i="5"/>
  <c r="T1762" i="5"/>
  <c r="S1762" i="5"/>
  <c r="R1762" i="5"/>
  <c r="J1762" i="5"/>
  <c r="I1762" i="5"/>
  <c r="H1762" i="5"/>
  <c r="G1762" i="5"/>
  <c r="F1762" i="5"/>
  <c r="T1761" i="5"/>
  <c r="S1761" i="5"/>
  <c r="R1761" i="5"/>
  <c r="J1761" i="5"/>
  <c r="I1761" i="5"/>
  <c r="H1761" i="5"/>
  <c r="G1761" i="5"/>
  <c r="F1761" i="5"/>
  <c r="X1760" i="5"/>
  <c r="T1760" i="5"/>
  <c r="S1760" i="5"/>
  <c r="R1760" i="5"/>
  <c r="J1760" i="5"/>
  <c r="I1760" i="5"/>
  <c r="H1760" i="5"/>
  <c r="G1760" i="5"/>
  <c r="F1760" i="5"/>
  <c r="T1759" i="5"/>
  <c r="S1759" i="5"/>
  <c r="R1759" i="5"/>
  <c r="J1759" i="5"/>
  <c r="I1759" i="5"/>
  <c r="H1759" i="5"/>
  <c r="G1759" i="5"/>
  <c r="F1759" i="5"/>
  <c r="X1758" i="5"/>
  <c r="T1758" i="5"/>
  <c r="S1758" i="5"/>
  <c r="R1758" i="5"/>
  <c r="J1758" i="5"/>
  <c r="I1758" i="5"/>
  <c r="H1758" i="5"/>
  <c r="G1758" i="5"/>
  <c r="F1758" i="5"/>
  <c r="T1757" i="5"/>
  <c r="S1757" i="5"/>
  <c r="R1757" i="5"/>
  <c r="J1757" i="5"/>
  <c r="I1757" i="5"/>
  <c r="H1757" i="5"/>
  <c r="G1757" i="5"/>
  <c r="F1757" i="5"/>
  <c r="X1756" i="5"/>
  <c r="T1756" i="5"/>
  <c r="S1756" i="5"/>
  <c r="R1756" i="5"/>
  <c r="J1756" i="5"/>
  <c r="I1756" i="5"/>
  <c r="H1756" i="5"/>
  <c r="G1756" i="5"/>
  <c r="F1756" i="5"/>
  <c r="T1755" i="5"/>
  <c r="S1755" i="5"/>
  <c r="R1755" i="5"/>
  <c r="J1755" i="5"/>
  <c r="I1755" i="5"/>
  <c r="H1755" i="5"/>
  <c r="G1755" i="5"/>
  <c r="F1755" i="5"/>
  <c r="X1754" i="5"/>
  <c r="T1754" i="5"/>
  <c r="S1754" i="5"/>
  <c r="R1754" i="5"/>
  <c r="J1754" i="5"/>
  <c r="I1754" i="5"/>
  <c r="H1754" i="5"/>
  <c r="G1754" i="5"/>
  <c r="F1754" i="5"/>
  <c r="T1753" i="5"/>
  <c r="S1753" i="5"/>
  <c r="R1753" i="5"/>
  <c r="J1753" i="5"/>
  <c r="I1753" i="5"/>
  <c r="H1753" i="5"/>
  <c r="G1753" i="5"/>
  <c r="F1753" i="5"/>
  <c r="X1752" i="5"/>
  <c r="T1752" i="5"/>
  <c r="S1752" i="5"/>
  <c r="R1752" i="5"/>
  <c r="J1752" i="5"/>
  <c r="I1752" i="5"/>
  <c r="H1752" i="5"/>
  <c r="G1752" i="5"/>
  <c r="F1752" i="5"/>
  <c r="T1751" i="5"/>
  <c r="S1751" i="5"/>
  <c r="R1751" i="5"/>
  <c r="J1751" i="5"/>
  <c r="I1751" i="5"/>
  <c r="H1751" i="5"/>
  <c r="G1751" i="5"/>
  <c r="F1751" i="5"/>
  <c r="X1750" i="5"/>
  <c r="T1750" i="5"/>
  <c r="S1750" i="5"/>
  <c r="R1750" i="5"/>
  <c r="J1750" i="5"/>
  <c r="I1750" i="5"/>
  <c r="H1750" i="5"/>
  <c r="G1750" i="5"/>
  <c r="F1750" i="5"/>
  <c r="T1749" i="5"/>
  <c r="S1749" i="5"/>
  <c r="R1749" i="5"/>
  <c r="J1749" i="5"/>
  <c r="I1749" i="5"/>
  <c r="H1749" i="5"/>
  <c r="G1749" i="5"/>
  <c r="F1749" i="5"/>
  <c r="X1748" i="5"/>
  <c r="T1748" i="5"/>
  <c r="S1748" i="5"/>
  <c r="R1748" i="5"/>
  <c r="J1748" i="5"/>
  <c r="I1748" i="5"/>
  <c r="H1748" i="5"/>
  <c r="G1748" i="5"/>
  <c r="F1748" i="5"/>
  <c r="T1747" i="5"/>
  <c r="S1747" i="5"/>
  <c r="R1747" i="5"/>
  <c r="J1747" i="5"/>
  <c r="I1747" i="5"/>
  <c r="H1747" i="5"/>
  <c r="G1747" i="5"/>
  <c r="F1747" i="5"/>
  <c r="X1746" i="5"/>
  <c r="T1746" i="5"/>
  <c r="S1746" i="5"/>
  <c r="R1746" i="5"/>
  <c r="J1746" i="5"/>
  <c r="I1746" i="5"/>
  <c r="H1746" i="5"/>
  <c r="G1746" i="5"/>
  <c r="F1746" i="5"/>
  <c r="T1745" i="5"/>
  <c r="S1745" i="5"/>
  <c r="R1745" i="5"/>
  <c r="J1745" i="5"/>
  <c r="I1745" i="5"/>
  <c r="H1745" i="5"/>
  <c r="G1745" i="5"/>
  <c r="F1745" i="5"/>
  <c r="X1744" i="5"/>
  <c r="T1744" i="5"/>
  <c r="S1744" i="5"/>
  <c r="R1744" i="5"/>
  <c r="J1744" i="5"/>
  <c r="I1744" i="5"/>
  <c r="H1744" i="5"/>
  <c r="G1744" i="5"/>
  <c r="F1744" i="5"/>
  <c r="T1743" i="5"/>
  <c r="S1743" i="5"/>
  <c r="R1743" i="5"/>
  <c r="J1743" i="5"/>
  <c r="I1743" i="5"/>
  <c r="H1743" i="5"/>
  <c r="G1743" i="5"/>
  <c r="F1743" i="5"/>
  <c r="X1742" i="5"/>
  <c r="T1742" i="5"/>
  <c r="S1742" i="5"/>
  <c r="R1742" i="5"/>
  <c r="J1742" i="5"/>
  <c r="I1742" i="5"/>
  <c r="H1742" i="5"/>
  <c r="G1742" i="5"/>
  <c r="F1742" i="5"/>
  <c r="T1741" i="5"/>
  <c r="S1741" i="5"/>
  <c r="R1741" i="5"/>
  <c r="J1741" i="5"/>
  <c r="I1741" i="5"/>
  <c r="H1741" i="5"/>
  <c r="G1741" i="5"/>
  <c r="F1741" i="5"/>
  <c r="X1740" i="5"/>
  <c r="T1740" i="5"/>
  <c r="S1740" i="5"/>
  <c r="R1740" i="5"/>
  <c r="J1740" i="5"/>
  <c r="I1740" i="5"/>
  <c r="H1740" i="5"/>
  <c r="G1740" i="5"/>
  <c r="F1740" i="5"/>
  <c r="T1739" i="5"/>
  <c r="S1739" i="5"/>
  <c r="R1739" i="5"/>
  <c r="J1739" i="5"/>
  <c r="I1739" i="5"/>
  <c r="H1739" i="5"/>
  <c r="G1739" i="5"/>
  <c r="F1739" i="5"/>
  <c r="X1738" i="5"/>
  <c r="T1738" i="5"/>
  <c r="S1738" i="5"/>
  <c r="R1738" i="5"/>
  <c r="J1738" i="5"/>
  <c r="I1738" i="5"/>
  <c r="H1738" i="5"/>
  <c r="G1738" i="5"/>
  <c r="F1738" i="5"/>
  <c r="T1737" i="5"/>
  <c r="S1737" i="5"/>
  <c r="R1737" i="5"/>
  <c r="J1737" i="5"/>
  <c r="I1737" i="5"/>
  <c r="H1737" i="5"/>
  <c r="G1737" i="5"/>
  <c r="F1737" i="5"/>
  <c r="X1736" i="5"/>
  <c r="T1736" i="5"/>
  <c r="S1736" i="5"/>
  <c r="R1736" i="5"/>
  <c r="J1736" i="5"/>
  <c r="I1736" i="5"/>
  <c r="H1736" i="5"/>
  <c r="G1736" i="5"/>
  <c r="F1736" i="5"/>
  <c r="T1735" i="5"/>
  <c r="S1735" i="5"/>
  <c r="R1735" i="5"/>
  <c r="J1735" i="5"/>
  <c r="I1735" i="5"/>
  <c r="H1735" i="5"/>
  <c r="G1735" i="5"/>
  <c r="F1735" i="5"/>
  <c r="X1734" i="5"/>
  <c r="T1734" i="5"/>
  <c r="S1734" i="5"/>
  <c r="R1734" i="5"/>
  <c r="J1734" i="5"/>
  <c r="I1734" i="5"/>
  <c r="H1734" i="5"/>
  <c r="G1734" i="5"/>
  <c r="F1734" i="5"/>
  <c r="T1733" i="5"/>
  <c r="S1733" i="5"/>
  <c r="R1733" i="5"/>
  <c r="J1733" i="5"/>
  <c r="I1733" i="5"/>
  <c r="H1733" i="5"/>
  <c r="G1733" i="5"/>
  <c r="F1733" i="5"/>
  <c r="X1732" i="5"/>
  <c r="T1732" i="5"/>
  <c r="S1732" i="5"/>
  <c r="R1732" i="5"/>
  <c r="J1732" i="5"/>
  <c r="I1732" i="5"/>
  <c r="H1732" i="5"/>
  <c r="G1732" i="5"/>
  <c r="F1732" i="5"/>
  <c r="T1731" i="5"/>
  <c r="S1731" i="5"/>
  <c r="R1731" i="5"/>
  <c r="J1731" i="5"/>
  <c r="I1731" i="5"/>
  <c r="H1731" i="5"/>
  <c r="G1731" i="5"/>
  <c r="F1731" i="5"/>
  <c r="X1730" i="5"/>
  <c r="T1730" i="5"/>
  <c r="S1730" i="5"/>
  <c r="R1730" i="5"/>
  <c r="J1730" i="5"/>
  <c r="I1730" i="5"/>
  <c r="H1730" i="5"/>
  <c r="G1730" i="5"/>
  <c r="F1730" i="5"/>
  <c r="T1729" i="5"/>
  <c r="S1729" i="5"/>
  <c r="R1729" i="5"/>
  <c r="J1729" i="5"/>
  <c r="I1729" i="5"/>
  <c r="H1729" i="5"/>
  <c r="G1729" i="5"/>
  <c r="F1729" i="5"/>
  <c r="X1728" i="5"/>
  <c r="T1728" i="5"/>
  <c r="S1728" i="5"/>
  <c r="R1728" i="5"/>
  <c r="J1728" i="5"/>
  <c r="I1728" i="5"/>
  <c r="H1728" i="5"/>
  <c r="G1728" i="5"/>
  <c r="F1728"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T1723" i="5"/>
  <c r="S1723" i="5"/>
  <c r="R1723" i="5"/>
  <c r="J1723" i="5"/>
  <c r="I1723" i="5"/>
  <c r="H1723" i="5"/>
  <c r="G1723" i="5"/>
  <c r="F1723" i="5"/>
  <c r="X1722" i="5"/>
  <c r="T1722" i="5"/>
  <c r="S1722" i="5"/>
  <c r="R1722" i="5"/>
  <c r="J1722" i="5"/>
  <c r="I1722" i="5"/>
  <c r="H1722" i="5"/>
  <c r="G1722" i="5"/>
  <c r="F1722" i="5"/>
  <c r="T1721" i="5"/>
  <c r="S1721" i="5"/>
  <c r="R1721" i="5"/>
  <c r="J1721" i="5"/>
  <c r="I1721" i="5"/>
  <c r="H1721" i="5"/>
  <c r="G1721" i="5"/>
  <c r="F1721" i="5"/>
  <c r="X1720" i="5"/>
  <c r="T1720" i="5"/>
  <c r="S1720" i="5"/>
  <c r="R1720" i="5"/>
  <c r="J1720" i="5"/>
  <c r="I1720" i="5"/>
  <c r="H1720" i="5"/>
  <c r="G1720" i="5"/>
  <c r="F1720" i="5"/>
  <c r="T1719" i="5"/>
  <c r="S1719" i="5"/>
  <c r="R1719" i="5"/>
  <c r="J1719" i="5"/>
  <c r="I1719" i="5"/>
  <c r="H1719" i="5"/>
  <c r="G1719" i="5"/>
  <c r="F1719" i="5"/>
  <c r="X1718" i="5"/>
  <c r="T1718" i="5"/>
  <c r="S1718" i="5"/>
  <c r="R1718" i="5"/>
  <c r="J1718" i="5"/>
  <c r="I1718" i="5"/>
  <c r="H1718" i="5"/>
  <c r="G1718" i="5"/>
  <c r="F1718" i="5"/>
  <c r="T1717" i="5"/>
  <c r="S1717" i="5"/>
  <c r="R1717" i="5"/>
  <c r="J1717" i="5"/>
  <c r="I1717" i="5"/>
  <c r="H1717" i="5"/>
  <c r="G1717" i="5"/>
  <c r="F1717" i="5"/>
  <c r="X1716" i="5"/>
  <c r="T1716" i="5"/>
  <c r="S1716" i="5"/>
  <c r="R1716" i="5"/>
  <c r="J1716" i="5"/>
  <c r="I1716" i="5"/>
  <c r="H1716" i="5"/>
  <c r="G1716" i="5"/>
  <c r="F1716" i="5"/>
  <c r="T1715" i="5"/>
  <c r="S1715" i="5"/>
  <c r="R1715" i="5"/>
  <c r="J1715" i="5"/>
  <c r="I1715" i="5"/>
  <c r="H1715" i="5"/>
  <c r="G1715" i="5"/>
  <c r="F1715" i="5"/>
  <c r="X1714" i="5"/>
  <c r="T1714" i="5"/>
  <c r="S1714" i="5"/>
  <c r="R1714" i="5"/>
  <c r="J1714" i="5"/>
  <c r="I1714" i="5"/>
  <c r="H1714" i="5"/>
  <c r="G1714" i="5"/>
  <c r="F1714" i="5"/>
  <c r="T1713" i="5"/>
  <c r="S1713" i="5"/>
  <c r="R1713" i="5"/>
  <c r="J1713" i="5"/>
  <c r="I1713" i="5"/>
  <c r="H1713" i="5"/>
  <c r="G1713" i="5"/>
  <c r="F1713" i="5"/>
  <c r="X1712" i="5"/>
  <c r="T1712" i="5"/>
  <c r="S1712" i="5"/>
  <c r="R1712" i="5"/>
  <c r="J1712" i="5"/>
  <c r="I1712" i="5"/>
  <c r="H1712" i="5"/>
  <c r="G1712" i="5"/>
  <c r="F1712" i="5"/>
  <c r="T1711" i="5"/>
  <c r="S1711" i="5"/>
  <c r="R1711" i="5"/>
  <c r="J1711" i="5"/>
  <c r="I1711" i="5"/>
  <c r="H1711" i="5"/>
  <c r="G1711" i="5"/>
  <c r="F1711" i="5"/>
  <c r="X1710" i="5"/>
  <c r="T1710" i="5"/>
  <c r="S1710" i="5"/>
  <c r="R1710" i="5"/>
  <c r="J1710" i="5"/>
  <c r="I1710" i="5"/>
  <c r="H1710" i="5"/>
  <c r="G1710" i="5"/>
  <c r="F1710" i="5"/>
  <c r="T1709" i="5"/>
  <c r="S1709" i="5"/>
  <c r="R1709" i="5"/>
  <c r="J1709" i="5"/>
  <c r="I1709" i="5"/>
  <c r="H1709" i="5"/>
  <c r="G1709" i="5"/>
  <c r="F1709" i="5"/>
  <c r="X1708" i="5"/>
  <c r="T1708" i="5"/>
  <c r="S1708" i="5"/>
  <c r="R1708" i="5"/>
  <c r="J1708" i="5"/>
  <c r="I1708" i="5"/>
  <c r="H1708" i="5"/>
  <c r="G1708" i="5"/>
  <c r="F1708" i="5"/>
  <c r="T1707" i="5"/>
  <c r="S1707" i="5"/>
  <c r="R1707" i="5"/>
  <c r="J1707" i="5"/>
  <c r="I1707" i="5"/>
  <c r="H1707" i="5"/>
  <c r="G1707" i="5"/>
  <c r="F1707" i="5"/>
  <c r="X1706" i="5"/>
  <c r="T1706" i="5"/>
  <c r="S1706" i="5"/>
  <c r="R1706" i="5"/>
  <c r="J1706" i="5"/>
  <c r="I1706" i="5"/>
  <c r="H1706" i="5"/>
  <c r="G1706" i="5"/>
  <c r="F1706" i="5"/>
  <c r="T1705" i="5"/>
  <c r="S1705" i="5"/>
  <c r="R1705" i="5"/>
  <c r="J1705" i="5"/>
  <c r="I1705" i="5"/>
  <c r="H1705" i="5"/>
  <c r="G1705" i="5"/>
  <c r="F1705" i="5"/>
  <c r="X1704" i="5"/>
  <c r="T1704" i="5"/>
  <c r="S1704" i="5"/>
  <c r="R1704" i="5"/>
  <c r="J1704" i="5"/>
  <c r="I1704" i="5"/>
  <c r="H1704" i="5"/>
  <c r="G1704" i="5"/>
  <c r="F1704" i="5"/>
  <c r="T1703" i="5"/>
  <c r="S1703" i="5"/>
  <c r="R1703" i="5"/>
  <c r="J1703" i="5"/>
  <c r="I1703" i="5"/>
  <c r="H1703" i="5"/>
  <c r="G1703" i="5"/>
  <c r="F1703" i="5"/>
  <c r="X1702" i="5"/>
  <c r="T1702" i="5"/>
  <c r="S1702" i="5"/>
  <c r="R1702" i="5"/>
  <c r="J1702" i="5"/>
  <c r="I1702" i="5"/>
  <c r="H1702" i="5"/>
  <c r="G1702" i="5"/>
  <c r="F1702" i="5"/>
  <c r="T1701" i="5"/>
  <c r="S1701" i="5"/>
  <c r="R1701" i="5"/>
  <c r="J1701" i="5"/>
  <c r="I1701" i="5"/>
  <c r="H1701" i="5"/>
  <c r="G1701" i="5"/>
  <c r="F1701" i="5"/>
  <c r="X1700" i="5"/>
  <c r="T1700" i="5"/>
  <c r="S1700" i="5"/>
  <c r="R1700" i="5"/>
  <c r="J1700" i="5"/>
  <c r="I1700" i="5"/>
  <c r="H1700" i="5"/>
  <c r="G1700" i="5"/>
  <c r="F1700" i="5"/>
  <c r="T1699" i="5"/>
  <c r="S1699" i="5"/>
  <c r="R1699" i="5"/>
  <c r="J1699" i="5"/>
  <c r="I1699" i="5"/>
  <c r="H1699" i="5"/>
  <c r="G1699" i="5"/>
  <c r="F1699" i="5"/>
  <c r="X1698" i="5"/>
  <c r="T1698" i="5"/>
  <c r="S1698" i="5"/>
  <c r="R1698" i="5"/>
  <c r="J1698" i="5"/>
  <c r="I1698" i="5"/>
  <c r="H1698" i="5"/>
  <c r="G1698" i="5"/>
  <c r="F1698" i="5"/>
  <c r="T1697" i="5"/>
  <c r="S1697" i="5"/>
  <c r="R1697" i="5"/>
  <c r="J1697" i="5"/>
  <c r="I1697" i="5"/>
  <c r="H1697" i="5"/>
  <c r="G1697" i="5"/>
  <c r="F1697" i="5"/>
  <c r="X1696" i="5"/>
  <c r="T1696" i="5"/>
  <c r="S1696" i="5"/>
  <c r="R1696" i="5"/>
  <c r="J1696" i="5"/>
  <c r="I1696" i="5"/>
  <c r="H1696" i="5"/>
  <c r="G1696" i="5"/>
  <c r="F1696" i="5"/>
  <c r="T1695" i="5"/>
  <c r="S1695" i="5"/>
  <c r="R1695" i="5"/>
  <c r="J1695" i="5"/>
  <c r="I1695" i="5"/>
  <c r="H1695" i="5"/>
  <c r="G1695" i="5"/>
  <c r="F1695" i="5"/>
  <c r="X1694" i="5"/>
  <c r="T1694" i="5"/>
  <c r="S1694" i="5"/>
  <c r="R1694" i="5"/>
  <c r="J1694" i="5"/>
  <c r="I1694" i="5"/>
  <c r="H1694" i="5"/>
  <c r="G1694" i="5"/>
  <c r="F1694" i="5"/>
  <c r="T1693" i="5"/>
  <c r="S1693" i="5"/>
  <c r="R1693" i="5"/>
  <c r="J1693" i="5"/>
  <c r="I1693" i="5"/>
  <c r="H1693" i="5"/>
  <c r="G1693" i="5"/>
  <c r="F1693" i="5"/>
  <c r="X1692" i="5"/>
  <c r="T1692" i="5"/>
  <c r="S1692" i="5"/>
  <c r="R1692" i="5"/>
  <c r="J1692" i="5"/>
  <c r="I1692" i="5"/>
  <c r="H1692" i="5"/>
  <c r="G1692" i="5"/>
  <c r="F1692" i="5"/>
  <c r="T1691" i="5"/>
  <c r="S1691" i="5"/>
  <c r="R1691" i="5"/>
  <c r="J1691" i="5"/>
  <c r="I1691" i="5"/>
  <c r="H1691" i="5"/>
  <c r="G1691" i="5"/>
  <c r="F1691" i="5"/>
  <c r="X1690" i="5"/>
  <c r="T1690" i="5"/>
  <c r="S1690" i="5"/>
  <c r="R1690" i="5"/>
  <c r="J1690" i="5"/>
  <c r="I1690" i="5"/>
  <c r="H1690" i="5"/>
  <c r="G1690" i="5"/>
  <c r="F1690" i="5"/>
  <c r="T1689" i="5"/>
  <c r="S1689" i="5"/>
  <c r="R1689" i="5"/>
  <c r="J1689" i="5"/>
  <c r="I1689" i="5"/>
  <c r="H1689" i="5"/>
  <c r="G1689" i="5"/>
  <c r="F1689" i="5"/>
  <c r="X1688" i="5"/>
  <c r="T1688" i="5"/>
  <c r="S1688" i="5"/>
  <c r="R1688" i="5"/>
  <c r="J1688" i="5"/>
  <c r="I1688" i="5"/>
  <c r="H1688" i="5"/>
  <c r="G1688" i="5"/>
  <c r="F1688" i="5"/>
  <c r="T1687" i="5"/>
  <c r="S1687" i="5"/>
  <c r="R1687" i="5"/>
  <c r="J1687" i="5"/>
  <c r="I1687" i="5"/>
  <c r="H1687" i="5"/>
  <c r="G1687" i="5"/>
  <c r="F1687" i="5"/>
  <c r="X1686" i="5"/>
  <c r="T1686" i="5"/>
  <c r="S1686" i="5"/>
  <c r="R1686" i="5"/>
  <c r="J1686" i="5"/>
  <c r="I1686" i="5"/>
  <c r="H1686" i="5"/>
  <c r="G1686" i="5"/>
  <c r="F1686" i="5"/>
  <c r="T1685" i="5"/>
  <c r="S1685" i="5"/>
  <c r="R1685" i="5"/>
  <c r="J1685" i="5"/>
  <c r="I1685" i="5"/>
  <c r="H1685" i="5"/>
  <c r="G1685" i="5"/>
  <c r="F1685" i="5"/>
  <c r="X1684" i="5"/>
  <c r="T1684" i="5"/>
  <c r="S1684" i="5"/>
  <c r="R1684" i="5"/>
  <c r="J1684" i="5"/>
  <c r="I1684" i="5"/>
  <c r="H1684" i="5"/>
  <c r="G1684" i="5"/>
  <c r="F1684" i="5"/>
  <c r="T1683" i="5"/>
  <c r="S1683" i="5"/>
  <c r="R1683" i="5"/>
  <c r="J1683" i="5"/>
  <c r="I1683" i="5"/>
  <c r="H1683" i="5"/>
  <c r="G1683" i="5"/>
  <c r="F1683" i="5"/>
  <c r="X1682" i="5"/>
  <c r="T1682" i="5"/>
  <c r="S1682" i="5"/>
  <c r="R1682" i="5"/>
  <c r="J1682" i="5"/>
  <c r="I1682" i="5"/>
  <c r="H1682" i="5"/>
  <c r="G1682" i="5"/>
  <c r="F1682" i="5"/>
  <c r="T1681" i="5"/>
  <c r="S1681" i="5"/>
  <c r="R1681" i="5"/>
  <c r="J1681" i="5"/>
  <c r="I1681" i="5"/>
  <c r="H1681" i="5"/>
  <c r="G1681" i="5"/>
  <c r="F1681" i="5"/>
  <c r="X1680" i="5"/>
  <c r="T1680" i="5"/>
  <c r="S1680" i="5"/>
  <c r="R1680" i="5"/>
  <c r="J1680" i="5"/>
  <c r="I1680" i="5"/>
  <c r="H1680" i="5"/>
  <c r="G1680" i="5"/>
  <c r="F1680"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T1675" i="5"/>
  <c r="S1675" i="5"/>
  <c r="R1675" i="5"/>
  <c r="J1675" i="5"/>
  <c r="I1675" i="5"/>
  <c r="H1675" i="5"/>
  <c r="G1675" i="5"/>
  <c r="F1675" i="5"/>
  <c r="X1674" i="5"/>
  <c r="T1674" i="5"/>
  <c r="S1674" i="5"/>
  <c r="R1674" i="5"/>
  <c r="J1674" i="5"/>
  <c r="I1674" i="5"/>
  <c r="H1674" i="5"/>
  <c r="G1674" i="5"/>
  <c r="F1674" i="5"/>
  <c r="T1673" i="5"/>
  <c r="S1673" i="5"/>
  <c r="R1673" i="5"/>
  <c r="J1673" i="5"/>
  <c r="I1673" i="5"/>
  <c r="H1673" i="5"/>
  <c r="G1673" i="5"/>
  <c r="F1673" i="5"/>
  <c r="X1672" i="5"/>
  <c r="T1672" i="5"/>
  <c r="S1672" i="5"/>
  <c r="R1672" i="5"/>
  <c r="J1672" i="5"/>
  <c r="I1672" i="5"/>
  <c r="H1672" i="5"/>
  <c r="G1672" i="5"/>
  <c r="F1672" i="5"/>
  <c r="T1671" i="5"/>
  <c r="S1671" i="5"/>
  <c r="R1671" i="5"/>
  <c r="J1671" i="5"/>
  <c r="I1671" i="5"/>
  <c r="H1671" i="5"/>
  <c r="G1671" i="5"/>
  <c r="F1671" i="5"/>
  <c r="X1670" i="5"/>
  <c r="T1670" i="5"/>
  <c r="S1670" i="5"/>
  <c r="R1670" i="5"/>
  <c r="J1670" i="5"/>
  <c r="I1670" i="5"/>
  <c r="H1670" i="5"/>
  <c r="G1670" i="5"/>
  <c r="F1670" i="5"/>
  <c r="T1669" i="5"/>
  <c r="S1669" i="5"/>
  <c r="R1669" i="5"/>
  <c r="J1669" i="5"/>
  <c r="I1669" i="5"/>
  <c r="H1669" i="5"/>
  <c r="G1669" i="5"/>
  <c r="F1669" i="5"/>
  <c r="X1668" i="5"/>
  <c r="T1668" i="5"/>
  <c r="S1668" i="5"/>
  <c r="R1668" i="5"/>
  <c r="J1668" i="5"/>
  <c r="I1668" i="5"/>
  <c r="H1668" i="5"/>
  <c r="G1668" i="5"/>
  <c r="F1668" i="5"/>
  <c r="T1667" i="5"/>
  <c r="S1667" i="5"/>
  <c r="R1667" i="5"/>
  <c r="J1667" i="5"/>
  <c r="I1667" i="5"/>
  <c r="H1667" i="5"/>
  <c r="G1667" i="5"/>
  <c r="F1667" i="5"/>
  <c r="X1666" i="5"/>
  <c r="T1666" i="5"/>
  <c r="S1666" i="5"/>
  <c r="R1666" i="5"/>
  <c r="J1666" i="5"/>
  <c r="I1666" i="5"/>
  <c r="H1666" i="5"/>
  <c r="G1666" i="5"/>
  <c r="F1666" i="5"/>
  <c r="T1665" i="5"/>
  <c r="S1665" i="5"/>
  <c r="R1665" i="5"/>
  <c r="J1665" i="5"/>
  <c r="I1665" i="5"/>
  <c r="H1665" i="5"/>
  <c r="G1665" i="5"/>
  <c r="F1665" i="5"/>
  <c r="X1664" i="5"/>
  <c r="T1664" i="5"/>
  <c r="S1664" i="5"/>
  <c r="R1664" i="5"/>
  <c r="J1664" i="5"/>
  <c r="I1664" i="5"/>
  <c r="H1664" i="5"/>
  <c r="G1664" i="5"/>
  <c r="F1664" i="5"/>
  <c r="T1663" i="5"/>
  <c r="S1663" i="5"/>
  <c r="R1663" i="5"/>
  <c r="J1663" i="5"/>
  <c r="I1663" i="5"/>
  <c r="H1663" i="5"/>
  <c r="G1663" i="5"/>
  <c r="F1663" i="5"/>
  <c r="X1662" i="5"/>
  <c r="T1662" i="5"/>
  <c r="S1662" i="5"/>
  <c r="R1662" i="5"/>
  <c r="J1662" i="5"/>
  <c r="I1662" i="5"/>
  <c r="H1662" i="5"/>
  <c r="G1662" i="5"/>
  <c r="F1662" i="5"/>
  <c r="T1661" i="5"/>
  <c r="S1661" i="5"/>
  <c r="R1661" i="5"/>
  <c r="J1661" i="5"/>
  <c r="I1661" i="5"/>
  <c r="H1661" i="5"/>
  <c r="G1661" i="5"/>
  <c r="F1661" i="5"/>
  <c r="X1660" i="5"/>
  <c r="T1660" i="5"/>
  <c r="S1660" i="5"/>
  <c r="R1660" i="5"/>
  <c r="J1660" i="5"/>
  <c r="I1660" i="5"/>
  <c r="H1660" i="5"/>
  <c r="G1660" i="5"/>
  <c r="F1660" i="5"/>
  <c r="T1659" i="5"/>
  <c r="S1659" i="5"/>
  <c r="R1659" i="5"/>
  <c r="J1659" i="5"/>
  <c r="I1659" i="5"/>
  <c r="H1659" i="5"/>
  <c r="G1659" i="5"/>
  <c r="F1659" i="5"/>
  <c r="X1658" i="5"/>
  <c r="T1658" i="5"/>
  <c r="S1658" i="5"/>
  <c r="R1658" i="5"/>
  <c r="J1658" i="5"/>
  <c r="I1658" i="5"/>
  <c r="H1658" i="5"/>
  <c r="G1658" i="5"/>
  <c r="F1658" i="5"/>
  <c r="T1657" i="5"/>
  <c r="S1657" i="5"/>
  <c r="R1657" i="5"/>
  <c r="J1657" i="5"/>
  <c r="I1657" i="5"/>
  <c r="H1657" i="5"/>
  <c r="G1657" i="5"/>
  <c r="F1657" i="5"/>
  <c r="X1656" i="5"/>
  <c r="T1656" i="5"/>
  <c r="S1656" i="5"/>
  <c r="R1656" i="5"/>
  <c r="J1656" i="5"/>
  <c r="I1656" i="5"/>
  <c r="H1656" i="5"/>
  <c r="G1656" i="5"/>
  <c r="F1656" i="5"/>
  <c r="T1655" i="5"/>
  <c r="S1655" i="5"/>
  <c r="R1655" i="5"/>
  <c r="J1655" i="5"/>
  <c r="I1655" i="5"/>
  <c r="H1655" i="5"/>
  <c r="G1655" i="5"/>
  <c r="F1655" i="5"/>
  <c r="X1654" i="5"/>
  <c r="T1654" i="5"/>
  <c r="S1654" i="5"/>
  <c r="R1654" i="5"/>
  <c r="J1654" i="5"/>
  <c r="I1654" i="5"/>
  <c r="H1654" i="5"/>
  <c r="G1654" i="5"/>
  <c r="F1654" i="5"/>
  <c r="T1653" i="5"/>
  <c r="S1653" i="5"/>
  <c r="R1653" i="5"/>
  <c r="J1653" i="5"/>
  <c r="I1653" i="5"/>
  <c r="H1653" i="5"/>
  <c r="G1653" i="5"/>
  <c r="F1653" i="5"/>
  <c r="X1652" i="5"/>
  <c r="T1652" i="5"/>
  <c r="S1652" i="5"/>
  <c r="R1652" i="5"/>
  <c r="J1652" i="5"/>
  <c r="I1652" i="5"/>
  <c r="H1652" i="5"/>
  <c r="G1652" i="5"/>
  <c r="F1652" i="5"/>
  <c r="T1651" i="5"/>
  <c r="S1651" i="5"/>
  <c r="R1651" i="5"/>
  <c r="J1651" i="5"/>
  <c r="I1651" i="5"/>
  <c r="H1651" i="5"/>
  <c r="G1651" i="5"/>
  <c r="F1651" i="5"/>
  <c r="X1650" i="5"/>
  <c r="T1650" i="5"/>
  <c r="S1650" i="5"/>
  <c r="R1650" i="5"/>
  <c r="J1650" i="5"/>
  <c r="I1650" i="5"/>
  <c r="H1650" i="5"/>
  <c r="G1650" i="5"/>
  <c r="F1650" i="5"/>
  <c r="T1649" i="5"/>
  <c r="S1649" i="5"/>
  <c r="R1649" i="5"/>
  <c r="J1649" i="5"/>
  <c r="I1649" i="5"/>
  <c r="H1649" i="5"/>
  <c r="G1649" i="5"/>
  <c r="F1649" i="5"/>
  <c r="X1648" i="5"/>
  <c r="T1648" i="5"/>
  <c r="S1648" i="5"/>
  <c r="R1648" i="5"/>
  <c r="J1648" i="5"/>
  <c r="I1648" i="5"/>
  <c r="H1648" i="5"/>
  <c r="G1648" i="5"/>
  <c r="F1648" i="5"/>
  <c r="T1647" i="5"/>
  <c r="S1647" i="5"/>
  <c r="R1647" i="5"/>
  <c r="J1647" i="5"/>
  <c r="I1647" i="5"/>
  <c r="H1647" i="5"/>
  <c r="G1647" i="5"/>
  <c r="F1647" i="5"/>
  <c r="X1646" i="5"/>
  <c r="T1646" i="5"/>
  <c r="S1646" i="5"/>
  <c r="R1646" i="5"/>
  <c r="J1646" i="5"/>
  <c r="I1646" i="5"/>
  <c r="H1646" i="5"/>
  <c r="G1646" i="5"/>
  <c r="F1646" i="5"/>
  <c r="T1645" i="5"/>
  <c r="S1645" i="5"/>
  <c r="R1645" i="5"/>
  <c r="J1645" i="5"/>
  <c r="I1645" i="5"/>
  <c r="H1645" i="5"/>
  <c r="G1645" i="5"/>
  <c r="F1645" i="5"/>
  <c r="X1644" i="5"/>
  <c r="T1644" i="5"/>
  <c r="S1644" i="5"/>
  <c r="R1644" i="5"/>
  <c r="J1644" i="5"/>
  <c r="I1644" i="5"/>
  <c r="H1644" i="5"/>
  <c r="G1644" i="5"/>
  <c r="F1644" i="5"/>
  <c r="T1643" i="5"/>
  <c r="S1643" i="5"/>
  <c r="R1643" i="5"/>
  <c r="J1643" i="5"/>
  <c r="I1643" i="5"/>
  <c r="H1643" i="5"/>
  <c r="G1643" i="5"/>
  <c r="F1643" i="5"/>
  <c r="X1642" i="5"/>
  <c r="T1642" i="5"/>
  <c r="S1642" i="5"/>
  <c r="R1642" i="5"/>
  <c r="J1642" i="5"/>
  <c r="I1642" i="5"/>
  <c r="H1642" i="5"/>
  <c r="G1642" i="5"/>
  <c r="F1642" i="5"/>
  <c r="T1641" i="5"/>
  <c r="S1641" i="5"/>
  <c r="R1641" i="5"/>
  <c r="J1641" i="5"/>
  <c r="I1641" i="5"/>
  <c r="H1641" i="5"/>
  <c r="G1641" i="5"/>
  <c r="F1641" i="5"/>
  <c r="X1640" i="5"/>
  <c r="T1640" i="5"/>
  <c r="S1640" i="5"/>
  <c r="R1640" i="5"/>
  <c r="J1640" i="5"/>
  <c r="I1640" i="5"/>
  <c r="H1640" i="5"/>
  <c r="G1640" i="5"/>
  <c r="F1640" i="5"/>
  <c r="T1639" i="5"/>
  <c r="S1639" i="5"/>
  <c r="R1639" i="5"/>
  <c r="J1639" i="5"/>
  <c r="I1639" i="5"/>
  <c r="H1639" i="5"/>
  <c r="G1639" i="5"/>
  <c r="F1639" i="5"/>
  <c r="X1638" i="5"/>
  <c r="T1638" i="5"/>
  <c r="S1638" i="5"/>
  <c r="R1638" i="5"/>
  <c r="J1638" i="5"/>
  <c r="I1638" i="5"/>
  <c r="H1638" i="5"/>
  <c r="G1638" i="5"/>
  <c r="F1638" i="5"/>
  <c r="T1637" i="5"/>
  <c r="S1637" i="5"/>
  <c r="R1637" i="5"/>
  <c r="J1637" i="5"/>
  <c r="I1637" i="5"/>
  <c r="H1637" i="5"/>
  <c r="G1637" i="5"/>
  <c r="F1637" i="5"/>
  <c r="X1636" i="5"/>
  <c r="T1636" i="5"/>
  <c r="S1636" i="5"/>
  <c r="R1636" i="5"/>
  <c r="J1636" i="5"/>
  <c r="I1636" i="5"/>
  <c r="H1636" i="5"/>
  <c r="G1636" i="5"/>
  <c r="F1636" i="5"/>
  <c r="T1635" i="5"/>
  <c r="S1635" i="5"/>
  <c r="R1635" i="5"/>
  <c r="J1635" i="5"/>
  <c r="I1635" i="5"/>
  <c r="H1635" i="5"/>
  <c r="G1635" i="5"/>
  <c r="F1635" i="5"/>
  <c r="X1634" i="5"/>
  <c r="T1634" i="5"/>
  <c r="S1634" i="5"/>
  <c r="R1634" i="5"/>
  <c r="J1634" i="5"/>
  <c r="I1634" i="5"/>
  <c r="H1634" i="5"/>
  <c r="G1634" i="5"/>
  <c r="F1634" i="5"/>
  <c r="T1633" i="5"/>
  <c r="S1633" i="5"/>
  <c r="R1633" i="5"/>
  <c r="J1633" i="5"/>
  <c r="I1633" i="5"/>
  <c r="H1633" i="5"/>
  <c r="G1633" i="5"/>
  <c r="F1633" i="5"/>
  <c r="X1632" i="5"/>
  <c r="T1632" i="5"/>
  <c r="S1632" i="5"/>
  <c r="R1632" i="5"/>
  <c r="J1632" i="5"/>
  <c r="I1632" i="5"/>
  <c r="H1632" i="5"/>
  <c r="G1632" i="5"/>
  <c r="F1632" i="5"/>
  <c r="T1631" i="5"/>
  <c r="S1631" i="5"/>
  <c r="R1631" i="5"/>
  <c r="J1631" i="5"/>
  <c r="I1631" i="5"/>
  <c r="H1631" i="5"/>
  <c r="G1631" i="5"/>
  <c r="F1631" i="5"/>
  <c r="X1630" i="5"/>
  <c r="T1630" i="5"/>
  <c r="S1630" i="5"/>
  <c r="R1630" i="5"/>
  <c r="J1630" i="5"/>
  <c r="I1630" i="5"/>
  <c r="H1630" i="5"/>
  <c r="G1630" i="5"/>
  <c r="F1630" i="5"/>
  <c r="T1629" i="5"/>
  <c r="S1629" i="5"/>
  <c r="R1629" i="5"/>
  <c r="J1629" i="5"/>
  <c r="I1629" i="5"/>
  <c r="H1629" i="5"/>
  <c r="G1629" i="5"/>
  <c r="F1629" i="5"/>
  <c r="X1628" i="5"/>
  <c r="T1628" i="5"/>
  <c r="S1628" i="5"/>
  <c r="R1628" i="5"/>
  <c r="J1628" i="5"/>
  <c r="I1628" i="5"/>
  <c r="H1628" i="5"/>
  <c r="G1628" i="5"/>
  <c r="F1628" i="5"/>
  <c r="T1627" i="5"/>
  <c r="S1627" i="5"/>
  <c r="R1627" i="5"/>
  <c r="J1627" i="5"/>
  <c r="I1627" i="5"/>
  <c r="H1627" i="5"/>
  <c r="G1627" i="5"/>
  <c r="F1627" i="5"/>
  <c r="X1626" i="5"/>
  <c r="T1626" i="5"/>
  <c r="S1626" i="5"/>
  <c r="R1626" i="5"/>
  <c r="J1626" i="5"/>
  <c r="I1626" i="5"/>
  <c r="H1626" i="5"/>
  <c r="G1626" i="5"/>
  <c r="F1626" i="5"/>
  <c r="T1625" i="5"/>
  <c r="S1625" i="5"/>
  <c r="R1625" i="5"/>
  <c r="J1625" i="5"/>
  <c r="I1625" i="5"/>
  <c r="H1625" i="5"/>
  <c r="G1625" i="5"/>
  <c r="F1625" i="5"/>
  <c r="X1624" i="5"/>
  <c r="T1624" i="5"/>
  <c r="S1624" i="5"/>
  <c r="R1624" i="5"/>
  <c r="J1624" i="5"/>
  <c r="I1624" i="5"/>
  <c r="H1624" i="5"/>
  <c r="G1624" i="5"/>
  <c r="F1624" i="5"/>
  <c r="T1623" i="5"/>
  <c r="S1623" i="5"/>
  <c r="R1623" i="5"/>
  <c r="J1623" i="5"/>
  <c r="I1623" i="5"/>
  <c r="H1623" i="5"/>
  <c r="G1623" i="5"/>
  <c r="F1623" i="5"/>
  <c r="X1622" i="5"/>
  <c r="T1622" i="5"/>
  <c r="S1622" i="5"/>
  <c r="R1622" i="5"/>
  <c r="J1622" i="5"/>
  <c r="I1622" i="5"/>
  <c r="H1622" i="5"/>
  <c r="G1622" i="5"/>
  <c r="F1622" i="5"/>
  <c r="T1621" i="5"/>
  <c r="S1621" i="5"/>
  <c r="R1621" i="5"/>
  <c r="J1621" i="5"/>
  <c r="I1621" i="5"/>
  <c r="H1621" i="5"/>
  <c r="G1621" i="5"/>
  <c r="F1621" i="5"/>
  <c r="X1620" i="5"/>
  <c r="T1620" i="5"/>
  <c r="S1620" i="5"/>
  <c r="R1620" i="5"/>
  <c r="J1620" i="5"/>
  <c r="I1620" i="5"/>
  <c r="H1620" i="5"/>
  <c r="G1620" i="5"/>
  <c r="F1620" i="5"/>
  <c r="T1619" i="5"/>
  <c r="S1619" i="5"/>
  <c r="R1619" i="5"/>
  <c r="J1619" i="5"/>
  <c r="I1619" i="5"/>
  <c r="H1619" i="5"/>
  <c r="G1619" i="5"/>
  <c r="F1619" i="5"/>
  <c r="X1618" i="5"/>
  <c r="T1618" i="5"/>
  <c r="S1618" i="5"/>
  <c r="R1618" i="5"/>
  <c r="J1618" i="5"/>
  <c r="I1618" i="5"/>
  <c r="H1618" i="5"/>
  <c r="G1618" i="5"/>
  <c r="F1618" i="5"/>
  <c r="T1617" i="5"/>
  <c r="S1617" i="5"/>
  <c r="R1617" i="5"/>
  <c r="J1617" i="5"/>
  <c r="I1617" i="5"/>
  <c r="H1617" i="5"/>
  <c r="G1617" i="5"/>
  <c r="F1617" i="5"/>
  <c r="X1616" i="5"/>
  <c r="T1616" i="5"/>
  <c r="S1616" i="5"/>
  <c r="R1616" i="5"/>
  <c r="J1616" i="5"/>
  <c r="I1616" i="5"/>
  <c r="H1616" i="5"/>
  <c r="G1616" i="5"/>
  <c r="F1616" i="5"/>
  <c r="T1615" i="5"/>
  <c r="S1615" i="5"/>
  <c r="R1615" i="5"/>
  <c r="J1615" i="5"/>
  <c r="I1615" i="5"/>
  <c r="H1615" i="5"/>
  <c r="G1615" i="5"/>
  <c r="F1615" i="5"/>
  <c r="X1614" i="5"/>
  <c r="T1614" i="5"/>
  <c r="S1614" i="5"/>
  <c r="R1614" i="5"/>
  <c r="J1614" i="5"/>
  <c r="I1614" i="5"/>
  <c r="H1614" i="5"/>
  <c r="G1614" i="5"/>
  <c r="F1614" i="5"/>
  <c r="T1613" i="5"/>
  <c r="S1613" i="5"/>
  <c r="R1613" i="5"/>
  <c r="J1613" i="5"/>
  <c r="I1613" i="5"/>
  <c r="H1613" i="5"/>
  <c r="G1613" i="5"/>
  <c r="F1613" i="5"/>
  <c r="X1612" i="5"/>
  <c r="T1612" i="5"/>
  <c r="S1612" i="5"/>
  <c r="R1612" i="5"/>
  <c r="J1612" i="5"/>
  <c r="I1612" i="5"/>
  <c r="H1612" i="5"/>
  <c r="G1612" i="5"/>
  <c r="F1612" i="5"/>
  <c r="T1611" i="5"/>
  <c r="S1611" i="5"/>
  <c r="R1611" i="5"/>
  <c r="J1611" i="5"/>
  <c r="I1611" i="5"/>
  <c r="H1611" i="5"/>
  <c r="G1611" i="5"/>
  <c r="F1611" i="5"/>
  <c r="X1610" i="5"/>
  <c r="T1610" i="5"/>
  <c r="S1610" i="5"/>
  <c r="R1610" i="5"/>
  <c r="J1610" i="5"/>
  <c r="I1610" i="5"/>
  <c r="H1610" i="5"/>
  <c r="G1610" i="5"/>
  <c r="F1610" i="5"/>
  <c r="T1609" i="5"/>
  <c r="S1609" i="5"/>
  <c r="R1609" i="5"/>
  <c r="J1609" i="5"/>
  <c r="I1609" i="5"/>
  <c r="H1609" i="5"/>
  <c r="G1609" i="5"/>
  <c r="F1609" i="5"/>
  <c r="X1608" i="5"/>
  <c r="T1608" i="5"/>
  <c r="S1608" i="5"/>
  <c r="R1608" i="5"/>
  <c r="J1608" i="5"/>
  <c r="I1608" i="5"/>
  <c r="H1608" i="5"/>
  <c r="G1608" i="5"/>
  <c r="F1608" i="5"/>
  <c r="T1607" i="5"/>
  <c r="S1607" i="5"/>
  <c r="R1607" i="5"/>
  <c r="J1607" i="5"/>
  <c r="I1607" i="5"/>
  <c r="H1607" i="5"/>
  <c r="G1607" i="5"/>
  <c r="F1607" i="5"/>
  <c r="X1606" i="5"/>
  <c r="T1606" i="5"/>
  <c r="S1606" i="5"/>
  <c r="R1606" i="5"/>
  <c r="J1606" i="5"/>
  <c r="I1606" i="5"/>
  <c r="H1606" i="5"/>
  <c r="G1606" i="5"/>
  <c r="F1606" i="5"/>
  <c r="T1605" i="5"/>
  <c r="S1605" i="5"/>
  <c r="R1605" i="5"/>
  <c r="J1605" i="5"/>
  <c r="I1605" i="5"/>
  <c r="H1605" i="5"/>
  <c r="G1605" i="5"/>
  <c r="F1605" i="5"/>
  <c r="X1604" i="5"/>
  <c r="T1604" i="5"/>
  <c r="S1604" i="5"/>
  <c r="R1604" i="5"/>
  <c r="J1604" i="5"/>
  <c r="I1604" i="5"/>
  <c r="H1604" i="5"/>
  <c r="G1604" i="5"/>
  <c r="F1604" i="5"/>
  <c r="T1603" i="5"/>
  <c r="S1603" i="5"/>
  <c r="R1603" i="5"/>
  <c r="J1603" i="5"/>
  <c r="I1603" i="5"/>
  <c r="H1603" i="5"/>
  <c r="G1603" i="5"/>
  <c r="F1603" i="5"/>
  <c r="X1602" i="5"/>
  <c r="T1602" i="5"/>
  <c r="S1602" i="5"/>
  <c r="R1602" i="5"/>
  <c r="J1602" i="5"/>
  <c r="I1602" i="5"/>
  <c r="H1602" i="5"/>
  <c r="G1602" i="5"/>
  <c r="F1602" i="5"/>
  <c r="T1601" i="5"/>
  <c r="S1601" i="5"/>
  <c r="R1601" i="5"/>
  <c r="J1601" i="5"/>
  <c r="I1601" i="5"/>
  <c r="H1601" i="5"/>
  <c r="G1601" i="5"/>
  <c r="F1601" i="5"/>
  <c r="X1600" i="5"/>
  <c r="T1600" i="5"/>
  <c r="S1600" i="5"/>
  <c r="R1600" i="5"/>
  <c r="J1600" i="5"/>
  <c r="I1600" i="5"/>
  <c r="H1600" i="5"/>
  <c r="G1600" i="5"/>
  <c r="F1600" i="5"/>
  <c r="T1599" i="5"/>
  <c r="S1599" i="5"/>
  <c r="R1599" i="5"/>
  <c r="J1599" i="5"/>
  <c r="I1599" i="5"/>
  <c r="H1599" i="5"/>
  <c r="G1599" i="5"/>
  <c r="F1599" i="5"/>
  <c r="X1598" i="5"/>
  <c r="T1598" i="5"/>
  <c r="S1598" i="5"/>
  <c r="R1598" i="5"/>
  <c r="J1598" i="5"/>
  <c r="I1598" i="5"/>
  <c r="H1598" i="5"/>
  <c r="G1598" i="5"/>
  <c r="F1598" i="5"/>
  <c r="T1597" i="5"/>
  <c r="S1597" i="5"/>
  <c r="R1597" i="5"/>
  <c r="J1597" i="5"/>
  <c r="I1597" i="5"/>
  <c r="H1597" i="5"/>
  <c r="G1597" i="5"/>
  <c r="F1597" i="5"/>
  <c r="X1596" i="5"/>
  <c r="T1596" i="5"/>
  <c r="S1596" i="5"/>
  <c r="R1596" i="5"/>
  <c r="J1596" i="5"/>
  <c r="I1596" i="5"/>
  <c r="H1596" i="5"/>
  <c r="G1596" i="5"/>
  <c r="F1596" i="5"/>
  <c r="T1595" i="5"/>
  <c r="S1595" i="5"/>
  <c r="R1595" i="5"/>
  <c r="J1595" i="5"/>
  <c r="I1595" i="5"/>
  <c r="H1595" i="5"/>
  <c r="G1595" i="5"/>
  <c r="F1595" i="5"/>
  <c r="X1594" i="5"/>
  <c r="T1594" i="5"/>
  <c r="S1594" i="5"/>
  <c r="R1594" i="5"/>
  <c r="J1594" i="5"/>
  <c r="I1594" i="5"/>
  <c r="H1594" i="5"/>
  <c r="G1594" i="5"/>
  <c r="F1594" i="5"/>
  <c r="T1593" i="5"/>
  <c r="S1593" i="5"/>
  <c r="R1593" i="5"/>
  <c r="J1593" i="5"/>
  <c r="I1593" i="5"/>
  <c r="H1593" i="5"/>
  <c r="G1593" i="5"/>
  <c r="F1593" i="5"/>
  <c r="X1592" i="5"/>
  <c r="T1592" i="5"/>
  <c r="S1592" i="5"/>
  <c r="R1592" i="5"/>
  <c r="J1592" i="5"/>
  <c r="I1592" i="5"/>
  <c r="H1592" i="5"/>
  <c r="G1592" i="5"/>
  <c r="F1592" i="5"/>
  <c r="T1591" i="5"/>
  <c r="S1591" i="5"/>
  <c r="R1591" i="5"/>
  <c r="J1591" i="5"/>
  <c r="I1591" i="5"/>
  <c r="H1591" i="5"/>
  <c r="G1591" i="5"/>
  <c r="F1591" i="5"/>
  <c r="X1590" i="5"/>
  <c r="T1590" i="5"/>
  <c r="S1590" i="5"/>
  <c r="R1590" i="5"/>
  <c r="J1590" i="5"/>
  <c r="I1590" i="5"/>
  <c r="H1590" i="5"/>
  <c r="G1590" i="5"/>
  <c r="F1590" i="5"/>
  <c r="T1589" i="5"/>
  <c r="S1589" i="5"/>
  <c r="R1589" i="5"/>
  <c r="J1589" i="5"/>
  <c r="I1589" i="5"/>
  <c r="H1589" i="5"/>
  <c r="G1589" i="5"/>
  <c r="F1589" i="5"/>
  <c r="X1588" i="5"/>
  <c r="T1588" i="5"/>
  <c r="S1588" i="5"/>
  <c r="R1588" i="5"/>
  <c r="J1588" i="5"/>
  <c r="I1588" i="5"/>
  <c r="H1588" i="5"/>
  <c r="G1588" i="5"/>
  <c r="F1588" i="5"/>
  <c r="T1587" i="5"/>
  <c r="S1587" i="5"/>
  <c r="R1587" i="5"/>
  <c r="J1587" i="5"/>
  <c r="I1587" i="5"/>
  <c r="H1587" i="5"/>
  <c r="G1587" i="5"/>
  <c r="F1587" i="5"/>
  <c r="X1586" i="5"/>
  <c r="T1586" i="5"/>
  <c r="S1586" i="5"/>
  <c r="R1586" i="5"/>
  <c r="J1586" i="5"/>
  <c r="I1586" i="5"/>
  <c r="H1586" i="5"/>
  <c r="G1586" i="5"/>
  <c r="F1586" i="5"/>
  <c r="T1585" i="5"/>
  <c r="S1585" i="5"/>
  <c r="R1585" i="5"/>
  <c r="J1585" i="5"/>
  <c r="I1585" i="5"/>
  <c r="H1585" i="5"/>
  <c r="G1585" i="5"/>
  <c r="F1585" i="5"/>
  <c r="X1584" i="5"/>
  <c r="T1584" i="5"/>
  <c r="S1584" i="5"/>
  <c r="R1584" i="5"/>
  <c r="J1584" i="5"/>
  <c r="I1584" i="5"/>
  <c r="H1584" i="5"/>
  <c r="G1584" i="5"/>
  <c r="F1584" i="5"/>
  <c r="T1583" i="5"/>
  <c r="S1583" i="5"/>
  <c r="R1583" i="5"/>
  <c r="J1583" i="5"/>
  <c r="I1583" i="5"/>
  <c r="H1583" i="5"/>
  <c r="G1583" i="5"/>
  <c r="F1583" i="5"/>
  <c r="X1582" i="5"/>
  <c r="T1582" i="5"/>
  <c r="S1582" i="5"/>
  <c r="R1582" i="5"/>
  <c r="J1582" i="5"/>
  <c r="I1582" i="5"/>
  <c r="H1582" i="5"/>
  <c r="G1582" i="5"/>
  <c r="F1582" i="5"/>
  <c r="T1581" i="5"/>
  <c r="S1581" i="5"/>
  <c r="R1581" i="5"/>
  <c r="J1581" i="5"/>
  <c r="I1581" i="5"/>
  <c r="H1581" i="5"/>
  <c r="G1581" i="5"/>
  <c r="F1581" i="5"/>
  <c r="X1580" i="5"/>
  <c r="T1580" i="5"/>
  <c r="S1580" i="5"/>
  <c r="R1580" i="5"/>
  <c r="J1580" i="5"/>
  <c r="I1580" i="5"/>
  <c r="H1580" i="5"/>
  <c r="G1580" i="5"/>
  <c r="F1580" i="5"/>
  <c r="T1579" i="5"/>
  <c r="S1579" i="5"/>
  <c r="R1579" i="5"/>
  <c r="J1579" i="5"/>
  <c r="I1579" i="5"/>
  <c r="H1579" i="5"/>
  <c r="G1579" i="5"/>
  <c r="F1579" i="5"/>
  <c r="X1578" i="5"/>
  <c r="T1578" i="5"/>
  <c r="S1578" i="5"/>
  <c r="R1578" i="5"/>
  <c r="J1578" i="5"/>
  <c r="I1578" i="5"/>
  <c r="H1578" i="5"/>
  <c r="G1578" i="5"/>
  <c r="F1578" i="5"/>
  <c r="T1577" i="5"/>
  <c r="S1577" i="5"/>
  <c r="R1577" i="5"/>
  <c r="J1577" i="5"/>
  <c r="I1577" i="5"/>
  <c r="H1577" i="5"/>
  <c r="G1577" i="5"/>
  <c r="F1577" i="5"/>
  <c r="X1576" i="5"/>
  <c r="T1576" i="5"/>
  <c r="S1576" i="5"/>
  <c r="R1576" i="5"/>
  <c r="J1576" i="5"/>
  <c r="I1576" i="5"/>
  <c r="H1576" i="5"/>
  <c r="G1576" i="5"/>
  <c r="F1576" i="5"/>
  <c r="T1575" i="5"/>
  <c r="S1575" i="5"/>
  <c r="R1575" i="5"/>
  <c r="J1575" i="5"/>
  <c r="I1575" i="5"/>
  <c r="H1575" i="5"/>
  <c r="G1575" i="5"/>
  <c r="F1575" i="5"/>
  <c r="X1574" i="5"/>
  <c r="T1574" i="5"/>
  <c r="S1574" i="5"/>
  <c r="R1574" i="5"/>
  <c r="J1574" i="5"/>
  <c r="I1574" i="5"/>
  <c r="H1574" i="5"/>
  <c r="G1574" i="5"/>
  <c r="F1574" i="5"/>
  <c r="T1573" i="5"/>
  <c r="S1573" i="5"/>
  <c r="R1573" i="5"/>
  <c r="J1573" i="5"/>
  <c r="I1573" i="5"/>
  <c r="H1573" i="5"/>
  <c r="G1573" i="5"/>
  <c r="F1573" i="5"/>
  <c r="X1572" i="5"/>
  <c r="T1572" i="5"/>
  <c r="S1572" i="5"/>
  <c r="R1572" i="5"/>
  <c r="J1572" i="5"/>
  <c r="I1572" i="5"/>
  <c r="H1572" i="5"/>
  <c r="G1572" i="5"/>
  <c r="F1572" i="5"/>
  <c r="T1571" i="5"/>
  <c r="S1571" i="5"/>
  <c r="R1571" i="5"/>
  <c r="J1571" i="5"/>
  <c r="I1571" i="5"/>
  <c r="H1571" i="5"/>
  <c r="G1571" i="5"/>
  <c r="F1571" i="5"/>
  <c r="X1570" i="5"/>
  <c r="T1570" i="5"/>
  <c r="S1570" i="5"/>
  <c r="R1570" i="5"/>
  <c r="J1570" i="5"/>
  <c r="I1570" i="5"/>
  <c r="H1570" i="5"/>
  <c r="G1570" i="5"/>
  <c r="F1570" i="5"/>
  <c r="T1569" i="5"/>
  <c r="S1569" i="5"/>
  <c r="R1569" i="5"/>
  <c r="J1569" i="5"/>
  <c r="I1569" i="5"/>
  <c r="H1569" i="5"/>
  <c r="G1569" i="5"/>
  <c r="F1569" i="5"/>
  <c r="X1568" i="5"/>
  <c r="T1568" i="5"/>
  <c r="S1568" i="5"/>
  <c r="R1568" i="5"/>
  <c r="J1568" i="5"/>
  <c r="I1568" i="5"/>
  <c r="H1568" i="5"/>
  <c r="G1568" i="5"/>
  <c r="F1568" i="5"/>
  <c r="T1567" i="5"/>
  <c r="S1567" i="5"/>
  <c r="R1567" i="5"/>
  <c r="J1567" i="5"/>
  <c r="I1567" i="5"/>
  <c r="H1567" i="5"/>
  <c r="G1567" i="5"/>
  <c r="F1567" i="5"/>
  <c r="X1566" i="5"/>
  <c r="T1566" i="5"/>
  <c r="S1566" i="5"/>
  <c r="R1566" i="5"/>
  <c r="J1566" i="5"/>
  <c r="I1566" i="5"/>
  <c r="H1566" i="5"/>
  <c r="G1566" i="5"/>
  <c r="F1566" i="5"/>
  <c r="T1565" i="5"/>
  <c r="S1565" i="5"/>
  <c r="R1565" i="5"/>
  <c r="J1565" i="5"/>
  <c r="I1565" i="5"/>
  <c r="H1565" i="5"/>
  <c r="G1565" i="5"/>
  <c r="F1565" i="5"/>
  <c r="X1564" i="5"/>
  <c r="T1564" i="5"/>
  <c r="S1564" i="5"/>
  <c r="R1564" i="5"/>
  <c r="J1564" i="5"/>
  <c r="I1564" i="5"/>
  <c r="H1564" i="5"/>
  <c r="G1564" i="5"/>
  <c r="F1564" i="5"/>
  <c r="T1563" i="5"/>
  <c r="S1563" i="5"/>
  <c r="R1563" i="5"/>
  <c r="J1563" i="5"/>
  <c r="I1563" i="5"/>
  <c r="H1563" i="5"/>
  <c r="G1563" i="5"/>
  <c r="F1563" i="5"/>
  <c r="X1562" i="5"/>
  <c r="T1562" i="5"/>
  <c r="S1562" i="5"/>
  <c r="R1562" i="5"/>
  <c r="J1562" i="5"/>
  <c r="I1562" i="5"/>
  <c r="H1562" i="5"/>
  <c r="G1562" i="5"/>
  <c r="F1562" i="5"/>
  <c r="T1561" i="5"/>
  <c r="S1561" i="5"/>
  <c r="R1561" i="5"/>
  <c r="J1561" i="5"/>
  <c r="I1561" i="5"/>
  <c r="H1561" i="5"/>
  <c r="G1561" i="5"/>
  <c r="F1561" i="5"/>
  <c r="X1560" i="5"/>
  <c r="T1560" i="5"/>
  <c r="S1560" i="5"/>
  <c r="R1560" i="5"/>
  <c r="J1560" i="5"/>
  <c r="I1560" i="5"/>
  <c r="H1560" i="5"/>
  <c r="G1560" i="5"/>
  <c r="F1560" i="5"/>
  <c r="T1559" i="5"/>
  <c r="S1559" i="5"/>
  <c r="R1559" i="5"/>
  <c r="J1559" i="5"/>
  <c r="I1559" i="5"/>
  <c r="H1559" i="5"/>
  <c r="G1559" i="5"/>
  <c r="F1559" i="5"/>
  <c r="X1558" i="5"/>
  <c r="T1558" i="5"/>
  <c r="S1558" i="5"/>
  <c r="R1558" i="5"/>
  <c r="J1558" i="5"/>
  <c r="I1558" i="5"/>
  <c r="H1558" i="5"/>
  <c r="G1558" i="5"/>
  <c r="F1558" i="5"/>
  <c r="T1557" i="5"/>
  <c r="S1557" i="5"/>
  <c r="R1557" i="5"/>
  <c r="J1557" i="5"/>
  <c r="I1557" i="5"/>
  <c r="H1557" i="5"/>
  <c r="G1557" i="5"/>
  <c r="F1557" i="5"/>
  <c r="X1556" i="5"/>
  <c r="T1556" i="5"/>
  <c r="S1556" i="5"/>
  <c r="R1556" i="5"/>
  <c r="J1556" i="5"/>
  <c r="I1556" i="5"/>
  <c r="H1556" i="5"/>
  <c r="G1556" i="5"/>
  <c r="F1556" i="5"/>
  <c r="T1555" i="5"/>
  <c r="S1555" i="5"/>
  <c r="R1555" i="5"/>
  <c r="J1555" i="5"/>
  <c r="I1555" i="5"/>
  <c r="H1555" i="5"/>
  <c r="G1555" i="5"/>
  <c r="F1555" i="5"/>
  <c r="X1554" i="5"/>
  <c r="T1554" i="5"/>
  <c r="S1554" i="5"/>
  <c r="R1554" i="5"/>
  <c r="J1554" i="5"/>
  <c r="I1554" i="5"/>
  <c r="H1554" i="5"/>
  <c r="G1554" i="5"/>
  <c r="F1554" i="5"/>
  <c r="T1553" i="5"/>
  <c r="S1553" i="5"/>
  <c r="R1553" i="5"/>
  <c r="J1553" i="5"/>
  <c r="I1553" i="5"/>
  <c r="H1553" i="5"/>
  <c r="G1553" i="5"/>
  <c r="F1553" i="5"/>
  <c r="X1552" i="5"/>
  <c r="T1552" i="5"/>
  <c r="S1552" i="5"/>
  <c r="R1552" i="5"/>
  <c r="J1552" i="5"/>
  <c r="I1552" i="5"/>
  <c r="H1552" i="5"/>
  <c r="G1552" i="5"/>
  <c r="F1552"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T1547" i="5"/>
  <c r="S1547" i="5"/>
  <c r="R1547" i="5"/>
  <c r="J1547" i="5"/>
  <c r="I1547" i="5"/>
  <c r="H1547" i="5"/>
  <c r="G1547" i="5"/>
  <c r="F1547" i="5"/>
  <c r="X1546" i="5"/>
  <c r="T1546" i="5"/>
  <c r="S1546" i="5"/>
  <c r="R1546" i="5"/>
  <c r="J1546" i="5"/>
  <c r="I1546" i="5"/>
  <c r="H1546" i="5"/>
  <c r="G1546" i="5"/>
  <c r="F1546" i="5"/>
  <c r="T1545" i="5"/>
  <c r="S1545" i="5"/>
  <c r="R1545" i="5"/>
  <c r="J1545" i="5"/>
  <c r="I1545" i="5"/>
  <c r="H1545" i="5"/>
  <c r="G1545" i="5"/>
  <c r="F1545" i="5"/>
  <c r="X1544" i="5"/>
  <c r="T1544" i="5"/>
  <c r="S1544" i="5"/>
  <c r="R1544" i="5"/>
  <c r="J1544" i="5"/>
  <c r="I1544" i="5"/>
  <c r="H1544" i="5"/>
  <c r="G1544" i="5"/>
  <c r="F1544" i="5"/>
  <c r="T1543" i="5"/>
  <c r="S1543" i="5"/>
  <c r="R1543" i="5"/>
  <c r="J1543" i="5"/>
  <c r="I1543" i="5"/>
  <c r="H1543" i="5"/>
  <c r="G1543" i="5"/>
  <c r="F1543" i="5"/>
  <c r="X1542" i="5"/>
  <c r="T1542" i="5"/>
  <c r="S1542" i="5"/>
  <c r="R1542" i="5"/>
  <c r="J1542" i="5"/>
  <c r="I1542" i="5"/>
  <c r="H1542" i="5"/>
  <c r="G1542" i="5"/>
  <c r="F1542" i="5"/>
  <c r="T1541" i="5"/>
  <c r="S1541" i="5"/>
  <c r="R1541" i="5"/>
  <c r="J1541" i="5"/>
  <c r="I1541" i="5"/>
  <c r="H1541" i="5"/>
  <c r="G1541" i="5"/>
  <c r="F1541" i="5"/>
  <c r="X1540" i="5"/>
  <c r="T1540" i="5"/>
  <c r="S1540" i="5"/>
  <c r="R1540" i="5"/>
  <c r="J1540" i="5"/>
  <c r="I1540" i="5"/>
  <c r="H1540" i="5"/>
  <c r="G1540" i="5"/>
  <c r="F1540" i="5"/>
  <c r="T1539" i="5"/>
  <c r="S1539" i="5"/>
  <c r="R1539" i="5"/>
  <c r="J1539" i="5"/>
  <c r="I1539" i="5"/>
  <c r="H1539" i="5"/>
  <c r="G1539" i="5"/>
  <c r="F1539" i="5"/>
  <c r="X1538" i="5"/>
  <c r="T1538" i="5"/>
  <c r="S1538" i="5"/>
  <c r="R1538" i="5"/>
  <c r="J1538" i="5"/>
  <c r="I1538" i="5"/>
  <c r="H1538" i="5"/>
  <c r="G1538" i="5"/>
  <c r="F1538" i="5"/>
  <c r="T1537" i="5"/>
  <c r="S1537" i="5"/>
  <c r="R1537" i="5"/>
  <c r="J1537" i="5"/>
  <c r="I1537" i="5"/>
  <c r="H1537" i="5"/>
  <c r="G1537" i="5"/>
  <c r="F1537" i="5"/>
  <c r="X1536" i="5"/>
  <c r="T1536" i="5"/>
  <c r="S1536" i="5"/>
  <c r="R1536" i="5"/>
  <c r="J1536" i="5"/>
  <c r="I1536" i="5"/>
  <c r="H1536" i="5"/>
  <c r="G1536" i="5"/>
  <c r="F1536"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T1531" i="5"/>
  <c r="S1531" i="5"/>
  <c r="R1531" i="5"/>
  <c r="J1531" i="5"/>
  <c r="I1531" i="5"/>
  <c r="H1531" i="5"/>
  <c r="G1531" i="5"/>
  <c r="F1531" i="5"/>
  <c r="X1530" i="5"/>
  <c r="T1530" i="5"/>
  <c r="S1530" i="5"/>
  <c r="R1530" i="5"/>
  <c r="J1530" i="5"/>
  <c r="I1530" i="5"/>
  <c r="H1530" i="5"/>
  <c r="G1530" i="5"/>
  <c r="F1530" i="5"/>
  <c r="T1529" i="5"/>
  <c r="S1529" i="5"/>
  <c r="R1529" i="5"/>
  <c r="J1529" i="5"/>
  <c r="I1529" i="5"/>
  <c r="H1529" i="5"/>
  <c r="G1529" i="5"/>
  <c r="F1529" i="5"/>
  <c r="X1528" i="5"/>
  <c r="T1528" i="5"/>
  <c r="S1528" i="5"/>
  <c r="R1528" i="5"/>
  <c r="J1528" i="5"/>
  <c r="I1528" i="5"/>
  <c r="H1528" i="5"/>
  <c r="G1528" i="5"/>
  <c r="F1528" i="5"/>
  <c r="T1527" i="5"/>
  <c r="S1527" i="5"/>
  <c r="R1527" i="5"/>
  <c r="J1527" i="5"/>
  <c r="I1527" i="5"/>
  <c r="H1527" i="5"/>
  <c r="G1527" i="5"/>
  <c r="F1527" i="5"/>
  <c r="X1526" i="5"/>
  <c r="T1526" i="5"/>
  <c r="S1526" i="5"/>
  <c r="R1526" i="5"/>
  <c r="J1526" i="5"/>
  <c r="I1526" i="5"/>
  <c r="H1526" i="5"/>
  <c r="G1526" i="5"/>
  <c r="F1526" i="5"/>
  <c r="T1525" i="5"/>
  <c r="S1525" i="5"/>
  <c r="R1525" i="5"/>
  <c r="J1525" i="5"/>
  <c r="I1525" i="5"/>
  <c r="H1525" i="5"/>
  <c r="G1525" i="5"/>
  <c r="F1525" i="5"/>
  <c r="X1524" i="5"/>
  <c r="T1524" i="5"/>
  <c r="S1524" i="5"/>
  <c r="R1524" i="5"/>
  <c r="J1524" i="5"/>
  <c r="I1524" i="5"/>
  <c r="H1524" i="5"/>
  <c r="G1524" i="5"/>
  <c r="F1524" i="5"/>
  <c r="T1523" i="5"/>
  <c r="S1523" i="5"/>
  <c r="R1523" i="5"/>
  <c r="J1523" i="5"/>
  <c r="I1523" i="5"/>
  <c r="H1523" i="5"/>
  <c r="G1523" i="5"/>
  <c r="F1523" i="5"/>
  <c r="X1522" i="5"/>
  <c r="T1522" i="5"/>
  <c r="S1522" i="5"/>
  <c r="R1522" i="5"/>
  <c r="J1522" i="5"/>
  <c r="I1522" i="5"/>
  <c r="H1522" i="5"/>
  <c r="G1522" i="5"/>
  <c r="F1522" i="5"/>
  <c r="T1521" i="5"/>
  <c r="S1521" i="5"/>
  <c r="R1521" i="5"/>
  <c r="J1521" i="5"/>
  <c r="I1521" i="5"/>
  <c r="H1521" i="5"/>
  <c r="G1521" i="5"/>
  <c r="F1521" i="5"/>
  <c r="X1520" i="5"/>
  <c r="T1520" i="5"/>
  <c r="S1520" i="5"/>
  <c r="R1520" i="5"/>
  <c r="J1520" i="5"/>
  <c r="I1520" i="5"/>
  <c r="H1520" i="5"/>
  <c r="G1520" i="5"/>
  <c r="F1520" i="5"/>
  <c r="T1519" i="5"/>
  <c r="S1519" i="5"/>
  <c r="R1519" i="5"/>
  <c r="J1519" i="5"/>
  <c r="I1519" i="5"/>
  <c r="H1519" i="5"/>
  <c r="G1519" i="5"/>
  <c r="F1519" i="5"/>
  <c r="X1518" i="5"/>
  <c r="T1518" i="5"/>
  <c r="S1518" i="5"/>
  <c r="R1518" i="5"/>
  <c r="J1518" i="5"/>
  <c r="I1518" i="5"/>
  <c r="H1518" i="5"/>
  <c r="G1518" i="5"/>
  <c r="F1518" i="5"/>
  <c r="T1517" i="5"/>
  <c r="S1517" i="5"/>
  <c r="R1517" i="5"/>
  <c r="J1517" i="5"/>
  <c r="I1517" i="5"/>
  <c r="H1517" i="5"/>
  <c r="G1517" i="5"/>
  <c r="F1517" i="5"/>
  <c r="X1516" i="5"/>
  <c r="T1516" i="5"/>
  <c r="S1516" i="5"/>
  <c r="R1516" i="5"/>
  <c r="J1516" i="5"/>
  <c r="I1516" i="5"/>
  <c r="H1516" i="5"/>
  <c r="G1516" i="5"/>
  <c r="F1516" i="5"/>
  <c r="T1515" i="5"/>
  <c r="S1515" i="5"/>
  <c r="R1515" i="5"/>
  <c r="J1515" i="5"/>
  <c r="I1515" i="5"/>
  <c r="H1515" i="5"/>
  <c r="G1515" i="5"/>
  <c r="F1515" i="5"/>
  <c r="X1514" i="5"/>
  <c r="T1514" i="5"/>
  <c r="S1514" i="5"/>
  <c r="R1514" i="5"/>
  <c r="J1514" i="5"/>
  <c r="I1514" i="5"/>
  <c r="H1514" i="5"/>
  <c r="G1514" i="5"/>
  <c r="F1514" i="5"/>
  <c r="T1513" i="5"/>
  <c r="S1513" i="5"/>
  <c r="R1513" i="5"/>
  <c r="J1513" i="5"/>
  <c r="I1513" i="5"/>
  <c r="H1513" i="5"/>
  <c r="G1513" i="5"/>
  <c r="F1513" i="5"/>
  <c r="X1512" i="5"/>
  <c r="T1512" i="5"/>
  <c r="S1512" i="5"/>
  <c r="R1512" i="5"/>
  <c r="J1512" i="5"/>
  <c r="I1512" i="5"/>
  <c r="H1512" i="5"/>
  <c r="G1512" i="5"/>
  <c r="F1512" i="5"/>
  <c r="T1511" i="5"/>
  <c r="S1511" i="5"/>
  <c r="R1511" i="5"/>
  <c r="J1511" i="5"/>
  <c r="I1511" i="5"/>
  <c r="H1511" i="5"/>
  <c r="G1511" i="5"/>
  <c r="F1511" i="5"/>
  <c r="X1510" i="5"/>
  <c r="T1510" i="5"/>
  <c r="S1510" i="5"/>
  <c r="R1510" i="5"/>
  <c r="J1510" i="5"/>
  <c r="I1510" i="5"/>
  <c r="H1510" i="5"/>
  <c r="G1510" i="5"/>
  <c r="F1510" i="5"/>
  <c r="T1509" i="5"/>
  <c r="S1509" i="5"/>
  <c r="R1509" i="5"/>
  <c r="J1509" i="5"/>
  <c r="I1509" i="5"/>
  <c r="H1509" i="5"/>
  <c r="G1509" i="5"/>
  <c r="F1509" i="5"/>
  <c r="X1508" i="5"/>
  <c r="T1508" i="5"/>
  <c r="S1508" i="5"/>
  <c r="R1508" i="5"/>
  <c r="J1508" i="5"/>
  <c r="I1508" i="5"/>
  <c r="H1508" i="5"/>
  <c r="G1508" i="5"/>
  <c r="F1508" i="5"/>
  <c r="T1507" i="5"/>
  <c r="S1507" i="5"/>
  <c r="R1507" i="5"/>
  <c r="J1507" i="5"/>
  <c r="I1507" i="5"/>
  <c r="H1507" i="5"/>
  <c r="G1507" i="5"/>
  <c r="F1507" i="5"/>
  <c r="X1506" i="5"/>
  <c r="T1506" i="5"/>
  <c r="S1506" i="5"/>
  <c r="R1506" i="5"/>
  <c r="J1506" i="5"/>
  <c r="I1506" i="5"/>
  <c r="H1506" i="5"/>
  <c r="G1506" i="5"/>
  <c r="F1506" i="5"/>
  <c r="T1505" i="5"/>
  <c r="S1505" i="5"/>
  <c r="R1505" i="5"/>
  <c r="J1505" i="5"/>
  <c r="I1505" i="5"/>
  <c r="H1505" i="5"/>
  <c r="G1505" i="5"/>
  <c r="F1505" i="5"/>
  <c r="X1504" i="5"/>
  <c r="T1504" i="5"/>
  <c r="S1504" i="5"/>
  <c r="R1504" i="5"/>
  <c r="J1504" i="5"/>
  <c r="I1504" i="5"/>
  <c r="H1504" i="5"/>
  <c r="G1504" i="5"/>
  <c r="F1504" i="5"/>
  <c r="T1503" i="5"/>
  <c r="S1503" i="5"/>
  <c r="R1503" i="5"/>
  <c r="J1503" i="5"/>
  <c r="I1503" i="5"/>
  <c r="H1503" i="5"/>
  <c r="G1503" i="5"/>
  <c r="F1503" i="5"/>
  <c r="X1502" i="5"/>
  <c r="T1502" i="5"/>
  <c r="S1502" i="5"/>
  <c r="R1502" i="5"/>
  <c r="J1502" i="5"/>
  <c r="I1502" i="5"/>
  <c r="H1502" i="5"/>
  <c r="G1502" i="5"/>
  <c r="F1502" i="5"/>
  <c r="T1501" i="5"/>
  <c r="S1501" i="5"/>
  <c r="R1501" i="5"/>
  <c r="J1501" i="5"/>
  <c r="I1501" i="5"/>
  <c r="H1501" i="5"/>
  <c r="G1501" i="5"/>
  <c r="F1501" i="5"/>
  <c r="X1500" i="5"/>
  <c r="T1500" i="5"/>
  <c r="S1500" i="5"/>
  <c r="R1500" i="5"/>
  <c r="J1500" i="5"/>
  <c r="I1500" i="5"/>
  <c r="H1500" i="5"/>
  <c r="G1500" i="5"/>
  <c r="F1500" i="5"/>
  <c r="T1499" i="5"/>
  <c r="S1499" i="5"/>
  <c r="R1499" i="5"/>
  <c r="J1499" i="5"/>
  <c r="I1499" i="5"/>
  <c r="H1499" i="5"/>
  <c r="G1499" i="5"/>
  <c r="F1499" i="5"/>
  <c r="X1498" i="5"/>
  <c r="T1498" i="5"/>
  <c r="S1498" i="5"/>
  <c r="R1498" i="5"/>
  <c r="J1498" i="5"/>
  <c r="I1498" i="5"/>
  <c r="H1498" i="5"/>
  <c r="G1498" i="5"/>
  <c r="F1498" i="5"/>
  <c r="T1497" i="5"/>
  <c r="S1497" i="5"/>
  <c r="R1497" i="5"/>
  <c r="J1497" i="5"/>
  <c r="I1497" i="5"/>
  <c r="H1497" i="5"/>
  <c r="G1497" i="5"/>
  <c r="F1497" i="5"/>
  <c r="X1496" i="5"/>
  <c r="T1496" i="5"/>
  <c r="S1496" i="5"/>
  <c r="R1496" i="5"/>
  <c r="J1496" i="5"/>
  <c r="I1496" i="5"/>
  <c r="H1496" i="5"/>
  <c r="G1496" i="5"/>
  <c r="F1496" i="5"/>
  <c r="T1495" i="5"/>
  <c r="S1495" i="5"/>
  <c r="R1495" i="5"/>
  <c r="J1495" i="5"/>
  <c r="I1495" i="5"/>
  <c r="H1495" i="5"/>
  <c r="G1495" i="5"/>
  <c r="F1495" i="5"/>
  <c r="X1494" i="5"/>
  <c r="T1494" i="5"/>
  <c r="S1494" i="5"/>
  <c r="R1494" i="5"/>
  <c r="J1494" i="5"/>
  <c r="I1494" i="5"/>
  <c r="H1494" i="5"/>
  <c r="G1494" i="5"/>
  <c r="F1494" i="5"/>
  <c r="T1493" i="5"/>
  <c r="S1493" i="5"/>
  <c r="R1493" i="5"/>
  <c r="J1493" i="5"/>
  <c r="I1493" i="5"/>
  <c r="H1493" i="5"/>
  <c r="G1493" i="5"/>
  <c r="F1493" i="5"/>
  <c r="X1492" i="5"/>
  <c r="T1492" i="5"/>
  <c r="S1492" i="5"/>
  <c r="R1492" i="5"/>
  <c r="J1492" i="5"/>
  <c r="I1492" i="5"/>
  <c r="H1492" i="5"/>
  <c r="G1492" i="5"/>
  <c r="F1492" i="5"/>
  <c r="T1491" i="5"/>
  <c r="S1491" i="5"/>
  <c r="R1491" i="5"/>
  <c r="J1491" i="5"/>
  <c r="I1491" i="5"/>
  <c r="H1491" i="5"/>
  <c r="G1491" i="5"/>
  <c r="F1491" i="5"/>
  <c r="X1490" i="5"/>
  <c r="T1490" i="5"/>
  <c r="S1490" i="5"/>
  <c r="R1490" i="5"/>
  <c r="J1490" i="5"/>
  <c r="I1490" i="5"/>
  <c r="H1490" i="5"/>
  <c r="G1490" i="5"/>
  <c r="F1490" i="5"/>
  <c r="T1489" i="5"/>
  <c r="S1489" i="5"/>
  <c r="R1489" i="5"/>
  <c r="J1489" i="5"/>
  <c r="I1489" i="5"/>
  <c r="H1489" i="5"/>
  <c r="G1489" i="5"/>
  <c r="F1489" i="5"/>
  <c r="X1488" i="5"/>
  <c r="T1488" i="5"/>
  <c r="S1488" i="5"/>
  <c r="R1488" i="5"/>
  <c r="J1488" i="5"/>
  <c r="I1488" i="5"/>
  <c r="H1488" i="5"/>
  <c r="G1488" i="5"/>
  <c r="F1488" i="5"/>
  <c r="T1487" i="5"/>
  <c r="S1487" i="5"/>
  <c r="R1487" i="5"/>
  <c r="J1487" i="5"/>
  <c r="I1487" i="5"/>
  <c r="H1487" i="5"/>
  <c r="G1487" i="5"/>
  <c r="F1487" i="5"/>
  <c r="X1486" i="5"/>
  <c r="T1486" i="5"/>
  <c r="S1486" i="5"/>
  <c r="R1486" i="5"/>
  <c r="J1486" i="5"/>
  <c r="I1486" i="5"/>
  <c r="H1486" i="5"/>
  <c r="G1486" i="5"/>
  <c r="F1486" i="5"/>
  <c r="T1485" i="5"/>
  <c r="S1485" i="5"/>
  <c r="R1485" i="5"/>
  <c r="J1485" i="5"/>
  <c r="I1485" i="5"/>
  <c r="H1485" i="5"/>
  <c r="G1485" i="5"/>
  <c r="F1485" i="5"/>
  <c r="X1484" i="5"/>
  <c r="T1484" i="5"/>
  <c r="S1484" i="5"/>
  <c r="R1484" i="5"/>
  <c r="J1484" i="5"/>
  <c r="I1484" i="5"/>
  <c r="H1484" i="5"/>
  <c r="G1484" i="5"/>
  <c r="F1484" i="5"/>
  <c r="T1483" i="5"/>
  <c r="S1483" i="5"/>
  <c r="R1483" i="5"/>
  <c r="J1483" i="5"/>
  <c r="I1483" i="5"/>
  <c r="H1483" i="5"/>
  <c r="G1483" i="5"/>
  <c r="F1483" i="5"/>
  <c r="X1482" i="5"/>
  <c r="T1482" i="5"/>
  <c r="S1482" i="5"/>
  <c r="R1482" i="5"/>
  <c r="J1482" i="5"/>
  <c r="I1482" i="5"/>
  <c r="H1482" i="5"/>
  <c r="G1482" i="5"/>
  <c r="F1482" i="5"/>
  <c r="T1481" i="5"/>
  <c r="S1481" i="5"/>
  <c r="R1481" i="5"/>
  <c r="J1481" i="5"/>
  <c r="I1481" i="5"/>
  <c r="H1481" i="5"/>
  <c r="G1481" i="5"/>
  <c r="F1481" i="5"/>
  <c r="X1480" i="5"/>
  <c r="T1480" i="5"/>
  <c r="S1480" i="5"/>
  <c r="R1480" i="5"/>
  <c r="J1480" i="5"/>
  <c r="I1480" i="5"/>
  <c r="H1480" i="5"/>
  <c r="G1480" i="5"/>
  <c r="F1480" i="5"/>
  <c r="T1479" i="5"/>
  <c r="S1479" i="5"/>
  <c r="R1479" i="5"/>
  <c r="J1479" i="5"/>
  <c r="I1479" i="5"/>
  <c r="H1479" i="5"/>
  <c r="G1479" i="5"/>
  <c r="F1479" i="5"/>
  <c r="X1478" i="5"/>
  <c r="T1478" i="5"/>
  <c r="S1478" i="5"/>
  <c r="R1478" i="5"/>
  <c r="J1478" i="5"/>
  <c r="I1478" i="5"/>
  <c r="H1478" i="5"/>
  <c r="G1478" i="5"/>
  <c r="F1478" i="5"/>
  <c r="T1477" i="5"/>
  <c r="S1477" i="5"/>
  <c r="R1477" i="5"/>
  <c r="J1477" i="5"/>
  <c r="I1477" i="5"/>
  <c r="H1477" i="5"/>
  <c r="G1477" i="5"/>
  <c r="F1477" i="5"/>
  <c r="X1476" i="5"/>
  <c r="T1476" i="5"/>
  <c r="S1476" i="5"/>
  <c r="R1476" i="5"/>
  <c r="J1476" i="5"/>
  <c r="I1476" i="5"/>
  <c r="H1476" i="5"/>
  <c r="G1476" i="5"/>
  <c r="F1476" i="5"/>
  <c r="T1475" i="5"/>
  <c r="S1475" i="5"/>
  <c r="R1475" i="5"/>
  <c r="J1475" i="5"/>
  <c r="I1475" i="5"/>
  <c r="H1475" i="5"/>
  <c r="G1475" i="5"/>
  <c r="F1475" i="5"/>
  <c r="X1474" i="5"/>
  <c r="T1474" i="5"/>
  <c r="S1474" i="5"/>
  <c r="R1474" i="5"/>
  <c r="J1474" i="5"/>
  <c r="I1474" i="5"/>
  <c r="H1474" i="5"/>
  <c r="G1474" i="5"/>
  <c r="F1474" i="5"/>
  <c r="T1473" i="5"/>
  <c r="S1473" i="5"/>
  <c r="R1473" i="5"/>
  <c r="J1473" i="5"/>
  <c r="I1473" i="5"/>
  <c r="H1473" i="5"/>
  <c r="G1473" i="5"/>
  <c r="F1473" i="5"/>
  <c r="X1472" i="5"/>
  <c r="T1472" i="5"/>
  <c r="S1472" i="5"/>
  <c r="R1472" i="5"/>
  <c r="J1472" i="5"/>
  <c r="I1472" i="5"/>
  <c r="H1472" i="5"/>
  <c r="G1472" i="5"/>
  <c r="F1472"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T1467" i="5"/>
  <c r="S1467" i="5"/>
  <c r="R1467" i="5"/>
  <c r="J1467" i="5"/>
  <c r="I1467" i="5"/>
  <c r="H1467" i="5"/>
  <c r="G1467" i="5"/>
  <c r="F1467" i="5"/>
  <c r="X1466" i="5"/>
  <c r="T1466" i="5"/>
  <c r="S1466" i="5"/>
  <c r="R1466" i="5"/>
  <c r="J1466" i="5"/>
  <c r="I1466" i="5"/>
  <c r="H1466" i="5"/>
  <c r="G1466" i="5"/>
  <c r="F1466" i="5"/>
  <c r="T1465" i="5"/>
  <c r="S1465" i="5"/>
  <c r="R1465" i="5"/>
  <c r="J1465" i="5"/>
  <c r="I1465" i="5"/>
  <c r="H1465" i="5"/>
  <c r="G1465" i="5"/>
  <c r="F1465" i="5"/>
  <c r="X1464" i="5"/>
  <c r="T1464" i="5"/>
  <c r="S1464" i="5"/>
  <c r="R1464" i="5"/>
  <c r="J1464" i="5"/>
  <c r="I1464" i="5"/>
  <c r="H1464" i="5"/>
  <c r="G1464" i="5"/>
  <c r="F1464" i="5"/>
  <c r="T1463" i="5"/>
  <c r="S1463" i="5"/>
  <c r="R1463" i="5"/>
  <c r="J1463" i="5"/>
  <c r="I1463" i="5"/>
  <c r="H1463" i="5"/>
  <c r="G1463" i="5"/>
  <c r="F1463" i="5"/>
  <c r="X1462" i="5"/>
  <c r="T1462" i="5"/>
  <c r="S1462" i="5"/>
  <c r="R1462" i="5"/>
  <c r="J1462" i="5"/>
  <c r="I1462" i="5"/>
  <c r="H1462" i="5"/>
  <c r="G1462" i="5"/>
  <c r="F1462" i="5"/>
  <c r="T1461" i="5"/>
  <c r="S1461" i="5"/>
  <c r="R1461" i="5"/>
  <c r="J1461" i="5"/>
  <c r="I1461" i="5"/>
  <c r="H1461" i="5"/>
  <c r="G1461" i="5"/>
  <c r="F1461" i="5"/>
  <c r="X1460" i="5"/>
  <c r="T1460" i="5"/>
  <c r="S1460" i="5"/>
  <c r="R1460" i="5"/>
  <c r="J1460" i="5"/>
  <c r="I1460" i="5"/>
  <c r="H1460" i="5"/>
  <c r="G1460" i="5"/>
  <c r="F1460" i="5"/>
  <c r="T1459" i="5"/>
  <c r="S1459" i="5"/>
  <c r="R1459" i="5"/>
  <c r="J1459" i="5"/>
  <c r="I1459" i="5"/>
  <c r="H1459" i="5"/>
  <c r="G1459" i="5"/>
  <c r="F1459" i="5"/>
  <c r="X1458" i="5"/>
  <c r="T1458" i="5"/>
  <c r="S1458" i="5"/>
  <c r="R1458" i="5"/>
  <c r="J1458" i="5"/>
  <c r="I1458" i="5"/>
  <c r="H1458" i="5"/>
  <c r="G1458" i="5"/>
  <c r="F1458" i="5"/>
  <c r="T1457" i="5"/>
  <c r="S1457" i="5"/>
  <c r="R1457" i="5"/>
  <c r="J1457" i="5"/>
  <c r="I1457" i="5"/>
  <c r="H1457" i="5"/>
  <c r="G1457" i="5"/>
  <c r="F1457" i="5"/>
  <c r="X1456" i="5"/>
  <c r="T1456" i="5"/>
  <c r="S1456" i="5"/>
  <c r="R1456" i="5"/>
  <c r="J1456" i="5"/>
  <c r="I1456" i="5"/>
  <c r="H1456" i="5"/>
  <c r="G1456" i="5"/>
  <c r="F1456" i="5"/>
  <c r="T1455" i="5"/>
  <c r="S1455" i="5"/>
  <c r="R1455" i="5"/>
  <c r="J1455" i="5"/>
  <c r="I1455" i="5"/>
  <c r="H1455" i="5"/>
  <c r="G1455" i="5"/>
  <c r="F1455" i="5"/>
  <c r="X1454" i="5"/>
  <c r="T1454" i="5"/>
  <c r="S1454" i="5"/>
  <c r="R1454" i="5"/>
  <c r="J1454" i="5"/>
  <c r="I1454" i="5"/>
  <c r="H1454" i="5"/>
  <c r="G1454" i="5"/>
  <c r="F1454" i="5"/>
  <c r="T1453" i="5"/>
  <c r="S1453" i="5"/>
  <c r="R1453" i="5"/>
  <c r="J1453" i="5"/>
  <c r="I1453" i="5"/>
  <c r="H1453" i="5"/>
  <c r="G1453" i="5"/>
  <c r="F1453" i="5"/>
  <c r="X1452" i="5"/>
  <c r="T1452" i="5"/>
  <c r="S1452" i="5"/>
  <c r="R1452" i="5"/>
  <c r="J1452" i="5"/>
  <c r="I1452" i="5"/>
  <c r="H1452" i="5"/>
  <c r="G1452" i="5"/>
  <c r="F1452" i="5"/>
  <c r="T1451" i="5"/>
  <c r="S1451" i="5"/>
  <c r="R1451" i="5"/>
  <c r="J1451" i="5"/>
  <c r="I1451" i="5"/>
  <c r="H1451" i="5"/>
  <c r="G1451" i="5"/>
  <c r="F1451" i="5"/>
  <c r="X1450" i="5"/>
  <c r="T1450" i="5"/>
  <c r="S1450" i="5"/>
  <c r="R1450" i="5"/>
  <c r="J1450" i="5"/>
  <c r="I1450" i="5"/>
  <c r="H1450" i="5"/>
  <c r="G1450" i="5"/>
  <c r="F1450" i="5"/>
  <c r="T1449" i="5"/>
  <c r="S1449" i="5"/>
  <c r="R1449" i="5"/>
  <c r="J1449" i="5"/>
  <c r="I1449" i="5"/>
  <c r="H1449" i="5"/>
  <c r="G1449" i="5"/>
  <c r="F1449" i="5"/>
  <c r="X1448" i="5"/>
  <c r="T1448" i="5"/>
  <c r="S1448" i="5"/>
  <c r="R1448" i="5"/>
  <c r="J1448" i="5"/>
  <c r="I1448" i="5"/>
  <c r="H1448" i="5"/>
  <c r="G1448" i="5"/>
  <c r="F1448" i="5"/>
  <c r="T1447" i="5"/>
  <c r="S1447" i="5"/>
  <c r="R1447" i="5"/>
  <c r="J1447" i="5"/>
  <c r="I1447" i="5"/>
  <c r="H1447" i="5"/>
  <c r="G1447" i="5"/>
  <c r="F1447" i="5"/>
  <c r="X1446" i="5"/>
  <c r="T1446" i="5"/>
  <c r="S1446" i="5"/>
  <c r="R1446" i="5"/>
  <c r="J1446" i="5"/>
  <c r="I1446" i="5"/>
  <c r="H1446" i="5"/>
  <c r="G1446" i="5"/>
  <c r="F1446" i="5"/>
  <c r="T1445" i="5"/>
  <c r="S1445" i="5"/>
  <c r="R1445" i="5"/>
  <c r="J1445" i="5"/>
  <c r="I1445" i="5"/>
  <c r="H1445" i="5"/>
  <c r="G1445" i="5"/>
  <c r="F1445" i="5"/>
  <c r="X1444" i="5"/>
  <c r="T1444" i="5"/>
  <c r="S1444" i="5"/>
  <c r="R1444" i="5"/>
  <c r="J1444" i="5"/>
  <c r="I1444" i="5"/>
  <c r="H1444" i="5"/>
  <c r="G1444" i="5"/>
  <c r="F1444" i="5"/>
  <c r="T1443" i="5"/>
  <c r="S1443" i="5"/>
  <c r="R1443" i="5"/>
  <c r="J1443" i="5"/>
  <c r="I1443" i="5"/>
  <c r="H1443" i="5"/>
  <c r="G1443" i="5"/>
  <c r="F1443" i="5"/>
  <c r="X1442" i="5"/>
  <c r="T1442" i="5"/>
  <c r="S1442" i="5"/>
  <c r="R1442" i="5"/>
  <c r="J1442" i="5"/>
  <c r="I1442" i="5"/>
  <c r="H1442" i="5"/>
  <c r="G1442" i="5"/>
  <c r="F1442" i="5"/>
  <c r="T1441" i="5"/>
  <c r="S1441" i="5"/>
  <c r="R1441" i="5"/>
  <c r="J1441" i="5"/>
  <c r="I1441" i="5"/>
  <c r="H1441" i="5"/>
  <c r="G1441" i="5"/>
  <c r="F1441" i="5"/>
  <c r="X1440" i="5"/>
  <c r="T1440" i="5"/>
  <c r="S1440" i="5"/>
  <c r="R1440" i="5"/>
  <c r="J1440" i="5"/>
  <c r="I1440" i="5"/>
  <c r="H1440" i="5"/>
  <c r="G1440" i="5"/>
  <c r="F1440" i="5"/>
  <c r="T1439" i="5"/>
  <c r="S1439" i="5"/>
  <c r="R1439" i="5"/>
  <c r="J1439" i="5"/>
  <c r="I1439" i="5"/>
  <c r="H1439" i="5"/>
  <c r="G1439" i="5"/>
  <c r="F1439" i="5"/>
  <c r="X1438" i="5"/>
  <c r="T1438" i="5"/>
  <c r="S1438" i="5"/>
  <c r="R1438" i="5"/>
  <c r="J1438" i="5"/>
  <c r="I1438" i="5"/>
  <c r="H1438" i="5"/>
  <c r="G1438" i="5"/>
  <c r="F1438" i="5"/>
  <c r="T1437" i="5"/>
  <c r="S1437" i="5"/>
  <c r="R1437" i="5"/>
  <c r="J1437" i="5"/>
  <c r="I1437" i="5"/>
  <c r="H1437" i="5"/>
  <c r="G1437" i="5"/>
  <c r="F1437" i="5"/>
  <c r="X1436" i="5"/>
  <c r="T1436" i="5"/>
  <c r="S1436" i="5"/>
  <c r="R1436" i="5"/>
  <c r="J1436" i="5"/>
  <c r="I1436" i="5"/>
  <c r="H1436" i="5"/>
  <c r="G1436" i="5"/>
  <c r="F1436" i="5"/>
  <c r="T1435" i="5"/>
  <c r="S1435" i="5"/>
  <c r="R1435" i="5"/>
  <c r="J1435" i="5"/>
  <c r="I1435" i="5"/>
  <c r="H1435" i="5"/>
  <c r="G1435" i="5"/>
  <c r="F1435" i="5"/>
  <c r="X1434" i="5"/>
  <c r="T1434" i="5"/>
  <c r="S1434" i="5"/>
  <c r="R1434" i="5"/>
  <c r="J1434" i="5"/>
  <c r="I1434" i="5"/>
  <c r="H1434" i="5"/>
  <c r="G1434" i="5"/>
  <c r="F1434" i="5"/>
  <c r="T1433" i="5"/>
  <c r="S1433" i="5"/>
  <c r="R1433" i="5"/>
  <c r="J1433" i="5"/>
  <c r="I1433" i="5"/>
  <c r="H1433" i="5"/>
  <c r="G1433" i="5"/>
  <c r="F1433" i="5"/>
  <c r="X1432" i="5"/>
  <c r="T1432" i="5"/>
  <c r="S1432" i="5"/>
  <c r="R1432" i="5"/>
  <c r="J1432" i="5"/>
  <c r="I1432" i="5"/>
  <c r="H1432" i="5"/>
  <c r="G1432" i="5"/>
  <c r="F1432"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T1427" i="5"/>
  <c r="S1427" i="5"/>
  <c r="R1427" i="5"/>
  <c r="J1427" i="5"/>
  <c r="I1427" i="5"/>
  <c r="H1427" i="5"/>
  <c r="G1427" i="5"/>
  <c r="F1427" i="5"/>
  <c r="X1426" i="5"/>
  <c r="T1426" i="5"/>
  <c r="S1426" i="5"/>
  <c r="R1426" i="5"/>
  <c r="J1426" i="5"/>
  <c r="I1426" i="5"/>
  <c r="H1426" i="5"/>
  <c r="G1426" i="5"/>
  <c r="F1426" i="5"/>
  <c r="T1425" i="5"/>
  <c r="S1425" i="5"/>
  <c r="R1425" i="5"/>
  <c r="J1425" i="5"/>
  <c r="I1425" i="5"/>
  <c r="H1425" i="5"/>
  <c r="G1425" i="5"/>
  <c r="F1425" i="5"/>
  <c r="X1424" i="5"/>
  <c r="T1424" i="5"/>
  <c r="S1424" i="5"/>
  <c r="R1424" i="5"/>
  <c r="J1424" i="5"/>
  <c r="I1424" i="5"/>
  <c r="H1424" i="5"/>
  <c r="G1424" i="5"/>
  <c r="F1424" i="5"/>
  <c r="T1423" i="5"/>
  <c r="S1423" i="5"/>
  <c r="R1423" i="5"/>
  <c r="J1423" i="5"/>
  <c r="I1423" i="5"/>
  <c r="H1423" i="5"/>
  <c r="G1423" i="5"/>
  <c r="F1423" i="5"/>
  <c r="X1422" i="5"/>
  <c r="T1422" i="5"/>
  <c r="S1422" i="5"/>
  <c r="R1422" i="5"/>
  <c r="J1422" i="5"/>
  <c r="I1422" i="5"/>
  <c r="H1422" i="5"/>
  <c r="G1422" i="5"/>
  <c r="F1422" i="5"/>
  <c r="T1421" i="5"/>
  <c r="S1421" i="5"/>
  <c r="R1421" i="5"/>
  <c r="J1421" i="5"/>
  <c r="I1421" i="5"/>
  <c r="H1421" i="5"/>
  <c r="G1421" i="5"/>
  <c r="F1421" i="5"/>
  <c r="X1420" i="5"/>
  <c r="T1420" i="5"/>
  <c r="S1420" i="5"/>
  <c r="R1420" i="5"/>
  <c r="J1420" i="5"/>
  <c r="I1420" i="5"/>
  <c r="H1420" i="5"/>
  <c r="G1420" i="5"/>
  <c r="F1420" i="5"/>
  <c r="T1419" i="5"/>
  <c r="S1419" i="5"/>
  <c r="R1419" i="5"/>
  <c r="J1419" i="5"/>
  <c r="I1419" i="5"/>
  <c r="H1419" i="5"/>
  <c r="G1419" i="5"/>
  <c r="F1419" i="5"/>
  <c r="X1418" i="5"/>
  <c r="T1418" i="5"/>
  <c r="S1418" i="5"/>
  <c r="R1418" i="5"/>
  <c r="J1418" i="5"/>
  <c r="I1418" i="5"/>
  <c r="H1418" i="5"/>
  <c r="G1418" i="5"/>
  <c r="F1418" i="5"/>
  <c r="T1417" i="5"/>
  <c r="S1417" i="5"/>
  <c r="R1417" i="5"/>
  <c r="J1417" i="5"/>
  <c r="I1417" i="5"/>
  <c r="H1417" i="5"/>
  <c r="G1417" i="5"/>
  <c r="F1417" i="5"/>
  <c r="X1416" i="5"/>
  <c r="T1416" i="5"/>
  <c r="S1416" i="5"/>
  <c r="R1416" i="5"/>
  <c r="J1416" i="5"/>
  <c r="I1416" i="5"/>
  <c r="H1416" i="5"/>
  <c r="G1416" i="5"/>
  <c r="F1416" i="5"/>
  <c r="T1415" i="5"/>
  <c r="S1415" i="5"/>
  <c r="R1415" i="5"/>
  <c r="J1415" i="5"/>
  <c r="I1415" i="5"/>
  <c r="H1415" i="5"/>
  <c r="G1415" i="5"/>
  <c r="F1415" i="5"/>
  <c r="X1414" i="5"/>
  <c r="T1414" i="5"/>
  <c r="S1414" i="5"/>
  <c r="R1414" i="5"/>
  <c r="J1414" i="5"/>
  <c r="I1414" i="5"/>
  <c r="H1414" i="5"/>
  <c r="G1414" i="5"/>
  <c r="F1414" i="5"/>
  <c r="T1413" i="5"/>
  <c r="S1413" i="5"/>
  <c r="R1413" i="5"/>
  <c r="J1413" i="5"/>
  <c r="I1413" i="5"/>
  <c r="H1413" i="5"/>
  <c r="G1413" i="5"/>
  <c r="F1413" i="5"/>
  <c r="X1412" i="5"/>
  <c r="T1412" i="5"/>
  <c r="S1412" i="5"/>
  <c r="R1412" i="5"/>
  <c r="J1412" i="5"/>
  <c r="I1412" i="5"/>
  <c r="H1412" i="5"/>
  <c r="G1412" i="5"/>
  <c r="F1412" i="5"/>
  <c r="T1411" i="5"/>
  <c r="S1411" i="5"/>
  <c r="R1411" i="5"/>
  <c r="J1411" i="5"/>
  <c r="I1411" i="5"/>
  <c r="H1411" i="5"/>
  <c r="G1411" i="5"/>
  <c r="F1411" i="5"/>
  <c r="X1410" i="5"/>
  <c r="T1410" i="5"/>
  <c r="S1410" i="5"/>
  <c r="R1410" i="5"/>
  <c r="J1410" i="5"/>
  <c r="I1410" i="5"/>
  <c r="H1410" i="5"/>
  <c r="G1410" i="5"/>
  <c r="F1410" i="5"/>
  <c r="T1409" i="5"/>
  <c r="S1409" i="5"/>
  <c r="R1409" i="5"/>
  <c r="J1409" i="5"/>
  <c r="I1409" i="5"/>
  <c r="H1409" i="5"/>
  <c r="G1409" i="5"/>
  <c r="F1409" i="5"/>
  <c r="X1408" i="5"/>
  <c r="T1408" i="5"/>
  <c r="S1408" i="5"/>
  <c r="R1408" i="5"/>
  <c r="J1408" i="5"/>
  <c r="I1408" i="5"/>
  <c r="H1408" i="5"/>
  <c r="G1408" i="5"/>
  <c r="F1408"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T1403" i="5"/>
  <c r="S1403" i="5"/>
  <c r="R1403" i="5"/>
  <c r="J1403" i="5"/>
  <c r="I1403" i="5"/>
  <c r="H1403" i="5"/>
  <c r="G1403" i="5"/>
  <c r="F1403" i="5"/>
  <c r="X1402" i="5"/>
  <c r="T1402" i="5"/>
  <c r="S1402" i="5"/>
  <c r="R1402" i="5"/>
  <c r="J1402" i="5"/>
  <c r="I1402" i="5"/>
  <c r="H1402" i="5"/>
  <c r="G1402" i="5"/>
  <c r="F1402" i="5"/>
  <c r="T1401" i="5"/>
  <c r="S1401" i="5"/>
  <c r="R1401" i="5"/>
  <c r="J1401" i="5"/>
  <c r="I1401" i="5"/>
  <c r="H1401" i="5"/>
  <c r="G1401" i="5"/>
  <c r="F1401" i="5"/>
  <c r="X1400" i="5"/>
  <c r="T1400" i="5"/>
  <c r="S1400" i="5"/>
  <c r="R1400" i="5"/>
  <c r="J1400" i="5"/>
  <c r="I1400" i="5"/>
  <c r="H1400" i="5"/>
  <c r="G1400" i="5"/>
  <c r="F1400"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T1395" i="5"/>
  <c r="S1395" i="5"/>
  <c r="R1395" i="5"/>
  <c r="J1395" i="5"/>
  <c r="I1395" i="5"/>
  <c r="H1395" i="5"/>
  <c r="G1395" i="5"/>
  <c r="F1395" i="5"/>
  <c r="X1394" i="5"/>
  <c r="T1394" i="5"/>
  <c r="S1394" i="5"/>
  <c r="R1394" i="5"/>
  <c r="J1394" i="5"/>
  <c r="I1394" i="5"/>
  <c r="H1394" i="5"/>
  <c r="G1394" i="5"/>
  <c r="F1394" i="5"/>
  <c r="T1393" i="5"/>
  <c r="S1393" i="5"/>
  <c r="R1393" i="5"/>
  <c r="J1393" i="5"/>
  <c r="I1393" i="5"/>
  <c r="H1393" i="5"/>
  <c r="G1393" i="5"/>
  <c r="F1393" i="5"/>
  <c r="X1392" i="5"/>
  <c r="T1392" i="5"/>
  <c r="S1392" i="5"/>
  <c r="R1392" i="5"/>
  <c r="J1392" i="5"/>
  <c r="I1392" i="5"/>
  <c r="H1392" i="5"/>
  <c r="G1392" i="5"/>
  <c r="F1392" i="5"/>
  <c r="T1391" i="5"/>
  <c r="S1391" i="5"/>
  <c r="R1391" i="5"/>
  <c r="J1391" i="5"/>
  <c r="I1391" i="5"/>
  <c r="H1391" i="5"/>
  <c r="G1391" i="5"/>
  <c r="F1391" i="5"/>
  <c r="X1390" i="5"/>
  <c r="T1390" i="5"/>
  <c r="S1390" i="5"/>
  <c r="R1390" i="5"/>
  <c r="J1390" i="5"/>
  <c r="I1390" i="5"/>
  <c r="H1390" i="5"/>
  <c r="G1390" i="5"/>
  <c r="F1390"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T1385" i="5"/>
  <c r="S1385" i="5"/>
  <c r="R1385" i="5"/>
  <c r="J1385" i="5"/>
  <c r="I1385" i="5"/>
  <c r="H1385" i="5"/>
  <c r="G1385" i="5"/>
  <c r="F1385" i="5"/>
  <c r="X1384" i="5"/>
  <c r="T1384" i="5"/>
  <c r="S1384" i="5"/>
  <c r="R1384" i="5"/>
  <c r="J1384" i="5"/>
  <c r="I1384" i="5"/>
  <c r="H1384" i="5"/>
  <c r="G1384" i="5"/>
  <c r="F1384" i="5"/>
  <c r="T1383" i="5"/>
  <c r="S1383" i="5"/>
  <c r="R1383" i="5"/>
  <c r="J1383" i="5"/>
  <c r="I1383" i="5"/>
  <c r="H1383" i="5"/>
  <c r="G1383" i="5"/>
  <c r="F1383" i="5"/>
  <c r="X1382" i="5"/>
  <c r="T1382" i="5"/>
  <c r="S1382" i="5"/>
  <c r="R1382" i="5"/>
  <c r="J1382" i="5"/>
  <c r="I1382" i="5"/>
  <c r="H1382" i="5"/>
  <c r="G1382" i="5"/>
  <c r="F1382"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T1369" i="5"/>
  <c r="S1369" i="5"/>
  <c r="R1369" i="5"/>
  <c r="J1369" i="5"/>
  <c r="I1369" i="5"/>
  <c r="H1369" i="5"/>
  <c r="G1369" i="5"/>
  <c r="F1369" i="5"/>
  <c r="X1368" i="5"/>
  <c r="T1368" i="5"/>
  <c r="S1368" i="5"/>
  <c r="R1368" i="5"/>
  <c r="J1368" i="5"/>
  <c r="I1368" i="5"/>
  <c r="H1368" i="5"/>
  <c r="G1368" i="5"/>
  <c r="F1368" i="5"/>
  <c r="T1367" i="5"/>
  <c r="S1367" i="5"/>
  <c r="R1367" i="5"/>
  <c r="J1367" i="5"/>
  <c r="I1367" i="5"/>
  <c r="H1367" i="5"/>
  <c r="G1367" i="5"/>
  <c r="F1367" i="5"/>
  <c r="X1366" i="5"/>
  <c r="T1366" i="5"/>
  <c r="S1366" i="5"/>
  <c r="R1366" i="5"/>
  <c r="J1366" i="5"/>
  <c r="I1366" i="5"/>
  <c r="H1366" i="5"/>
  <c r="G1366" i="5"/>
  <c r="F1366"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T1353" i="5"/>
  <c r="S1353" i="5"/>
  <c r="R1353" i="5"/>
  <c r="J1353" i="5"/>
  <c r="I1353" i="5"/>
  <c r="H1353" i="5"/>
  <c r="G1353" i="5"/>
  <c r="F1353" i="5"/>
  <c r="X1352" i="5"/>
  <c r="T1352" i="5"/>
  <c r="S1352" i="5"/>
  <c r="R1352" i="5"/>
  <c r="J1352" i="5"/>
  <c r="I1352" i="5"/>
  <c r="H1352" i="5"/>
  <c r="G1352" i="5"/>
  <c r="F1352" i="5"/>
  <c r="T1351" i="5"/>
  <c r="S1351" i="5"/>
  <c r="R1351" i="5"/>
  <c r="J1351" i="5"/>
  <c r="I1351" i="5"/>
  <c r="H1351" i="5"/>
  <c r="G1351" i="5"/>
  <c r="F1351" i="5"/>
  <c r="X1350" i="5"/>
  <c r="T1350" i="5"/>
  <c r="S1350" i="5"/>
  <c r="R1350" i="5"/>
  <c r="J1350" i="5"/>
  <c r="I1350" i="5"/>
  <c r="H1350" i="5"/>
  <c r="G1350" i="5"/>
  <c r="F1350"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T1337" i="5"/>
  <c r="S1337" i="5"/>
  <c r="R1337" i="5"/>
  <c r="J1337" i="5"/>
  <c r="I1337" i="5"/>
  <c r="H1337" i="5"/>
  <c r="G1337" i="5"/>
  <c r="F1337" i="5"/>
  <c r="X1336" i="5"/>
  <c r="T1336" i="5"/>
  <c r="S1336" i="5"/>
  <c r="R1336" i="5"/>
  <c r="J1336" i="5"/>
  <c r="I1336" i="5"/>
  <c r="H1336" i="5"/>
  <c r="G1336" i="5"/>
  <c r="F1336" i="5"/>
  <c r="T1335" i="5"/>
  <c r="S1335" i="5"/>
  <c r="R1335" i="5"/>
  <c r="J1335" i="5"/>
  <c r="I1335" i="5"/>
  <c r="H1335" i="5"/>
  <c r="G1335" i="5"/>
  <c r="F1335" i="5"/>
  <c r="X1334" i="5"/>
  <c r="T1334" i="5"/>
  <c r="S1334" i="5"/>
  <c r="R1334" i="5"/>
  <c r="J1334" i="5"/>
  <c r="I1334" i="5"/>
  <c r="H1334" i="5"/>
  <c r="G1334" i="5"/>
  <c r="F1334"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T1321" i="5"/>
  <c r="S1321" i="5"/>
  <c r="R1321" i="5"/>
  <c r="J1321" i="5"/>
  <c r="I1321" i="5"/>
  <c r="H1321" i="5"/>
  <c r="G1321" i="5"/>
  <c r="F1321" i="5"/>
  <c r="X1320" i="5"/>
  <c r="T1320" i="5"/>
  <c r="S1320" i="5"/>
  <c r="R1320" i="5"/>
  <c r="J1320" i="5"/>
  <c r="I1320" i="5"/>
  <c r="H1320" i="5"/>
  <c r="G1320" i="5"/>
  <c r="F1320" i="5"/>
  <c r="T1319" i="5"/>
  <c r="S1319" i="5"/>
  <c r="R1319" i="5"/>
  <c r="J1319" i="5"/>
  <c r="I1319" i="5"/>
  <c r="H1319" i="5"/>
  <c r="G1319" i="5"/>
  <c r="F1319" i="5"/>
  <c r="X1318" i="5"/>
  <c r="T1318" i="5"/>
  <c r="S1318" i="5"/>
  <c r="R1318" i="5"/>
  <c r="J1318" i="5"/>
  <c r="I1318" i="5"/>
  <c r="H1318" i="5"/>
  <c r="G1318" i="5"/>
  <c r="F1318"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T1305" i="5"/>
  <c r="S1305" i="5"/>
  <c r="R1305" i="5"/>
  <c r="J1305" i="5"/>
  <c r="I1305" i="5"/>
  <c r="H1305" i="5"/>
  <c r="G1305" i="5"/>
  <c r="F1305" i="5"/>
  <c r="X1304" i="5"/>
  <c r="T1304" i="5"/>
  <c r="S1304" i="5"/>
  <c r="R1304" i="5"/>
  <c r="J1304" i="5"/>
  <c r="I1304" i="5"/>
  <c r="H1304" i="5"/>
  <c r="G1304" i="5"/>
  <c r="F1304" i="5"/>
  <c r="T1303" i="5"/>
  <c r="S1303" i="5"/>
  <c r="R1303" i="5"/>
  <c r="J1303" i="5"/>
  <c r="I1303" i="5"/>
  <c r="H1303" i="5"/>
  <c r="G1303" i="5"/>
  <c r="F1303" i="5"/>
  <c r="X1302" i="5"/>
  <c r="T1302" i="5"/>
  <c r="S1302" i="5"/>
  <c r="R1302" i="5"/>
  <c r="J1302" i="5"/>
  <c r="I1302" i="5"/>
  <c r="H1302" i="5"/>
  <c r="G1302" i="5"/>
  <c r="F1302"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T1289" i="5"/>
  <c r="S1289" i="5"/>
  <c r="R1289" i="5"/>
  <c r="J1289" i="5"/>
  <c r="I1289" i="5"/>
  <c r="H1289" i="5"/>
  <c r="G1289" i="5"/>
  <c r="F1289" i="5"/>
  <c r="X1288" i="5"/>
  <c r="T1288" i="5"/>
  <c r="S1288" i="5"/>
  <c r="R1288" i="5"/>
  <c r="J1288" i="5"/>
  <c r="I1288" i="5"/>
  <c r="H1288" i="5"/>
  <c r="G1288" i="5"/>
  <c r="F1288" i="5"/>
  <c r="T1287" i="5"/>
  <c r="S1287" i="5"/>
  <c r="R1287" i="5"/>
  <c r="J1287" i="5"/>
  <c r="I1287" i="5"/>
  <c r="H1287" i="5"/>
  <c r="G1287" i="5"/>
  <c r="F1287" i="5"/>
  <c r="X1286" i="5"/>
  <c r="T1286" i="5"/>
  <c r="S1286" i="5"/>
  <c r="R1286" i="5"/>
  <c r="J1286" i="5"/>
  <c r="I1286" i="5"/>
  <c r="H1286" i="5"/>
  <c r="G1286" i="5"/>
  <c r="F1286"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T1273" i="5"/>
  <c r="S1273" i="5"/>
  <c r="R1273" i="5"/>
  <c r="J1273" i="5"/>
  <c r="I1273" i="5"/>
  <c r="H1273" i="5"/>
  <c r="G1273" i="5"/>
  <c r="F1273" i="5"/>
  <c r="X1272" i="5"/>
  <c r="T1272" i="5"/>
  <c r="S1272" i="5"/>
  <c r="R1272" i="5"/>
  <c r="J1272" i="5"/>
  <c r="I1272" i="5"/>
  <c r="H1272" i="5"/>
  <c r="G1272" i="5"/>
  <c r="F1272" i="5"/>
  <c r="T1271" i="5"/>
  <c r="S1271" i="5"/>
  <c r="R1271" i="5"/>
  <c r="J1271" i="5"/>
  <c r="I1271" i="5"/>
  <c r="H1271" i="5"/>
  <c r="G1271" i="5"/>
  <c r="F1271" i="5"/>
  <c r="X1270" i="5"/>
  <c r="T1270" i="5"/>
  <c r="S1270" i="5"/>
  <c r="R1270" i="5"/>
  <c r="J1270" i="5"/>
  <c r="I1270" i="5"/>
  <c r="H1270" i="5"/>
  <c r="G1270" i="5"/>
  <c r="F1270"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T1257" i="5"/>
  <c r="S1257" i="5"/>
  <c r="R1257" i="5"/>
  <c r="J1257" i="5"/>
  <c r="I1257" i="5"/>
  <c r="H1257" i="5"/>
  <c r="G1257" i="5"/>
  <c r="F1257" i="5"/>
  <c r="X1256" i="5"/>
  <c r="T1256" i="5"/>
  <c r="S1256" i="5"/>
  <c r="R1256" i="5"/>
  <c r="J1256" i="5"/>
  <c r="I1256" i="5"/>
  <c r="H1256" i="5"/>
  <c r="G1256" i="5"/>
  <c r="F1256" i="5"/>
  <c r="T1255" i="5"/>
  <c r="S1255" i="5"/>
  <c r="R1255" i="5"/>
  <c r="J1255" i="5"/>
  <c r="I1255" i="5"/>
  <c r="H1255" i="5"/>
  <c r="G1255" i="5"/>
  <c r="F1255" i="5"/>
  <c r="X1254" i="5"/>
  <c r="T1254" i="5"/>
  <c r="S1254" i="5"/>
  <c r="R1254" i="5"/>
  <c r="J1254" i="5"/>
  <c r="I1254" i="5"/>
  <c r="H1254" i="5"/>
  <c r="G1254" i="5"/>
  <c r="F1254"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T1241" i="5"/>
  <c r="S1241" i="5"/>
  <c r="R1241" i="5"/>
  <c r="J1241" i="5"/>
  <c r="I1241" i="5"/>
  <c r="H1241" i="5"/>
  <c r="G1241" i="5"/>
  <c r="F1241" i="5"/>
  <c r="X1240" i="5"/>
  <c r="T1240" i="5"/>
  <c r="S1240" i="5"/>
  <c r="R1240" i="5"/>
  <c r="J1240" i="5"/>
  <c r="I1240" i="5"/>
  <c r="H1240" i="5"/>
  <c r="G1240" i="5"/>
  <c r="F1240" i="5"/>
  <c r="T1239" i="5"/>
  <c r="S1239" i="5"/>
  <c r="R1239" i="5"/>
  <c r="J1239" i="5"/>
  <c r="I1239" i="5"/>
  <c r="H1239" i="5"/>
  <c r="G1239" i="5"/>
  <c r="F1239" i="5"/>
  <c r="X1238" i="5"/>
  <c r="T1238" i="5"/>
  <c r="S1238" i="5"/>
  <c r="R1238" i="5"/>
  <c r="J1238" i="5"/>
  <c r="I1238" i="5"/>
  <c r="H1238" i="5"/>
  <c r="G1238" i="5"/>
  <c r="F1238"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T1225" i="5"/>
  <c r="S1225" i="5"/>
  <c r="R1225" i="5"/>
  <c r="J1225" i="5"/>
  <c r="I1225" i="5"/>
  <c r="H1225" i="5"/>
  <c r="G1225" i="5"/>
  <c r="F1225" i="5"/>
  <c r="X1224" i="5"/>
  <c r="T1224" i="5"/>
  <c r="S1224" i="5"/>
  <c r="R1224" i="5"/>
  <c r="J1224" i="5"/>
  <c r="I1224" i="5"/>
  <c r="H1224" i="5"/>
  <c r="G1224" i="5"/>
  <c r="F1224" i="5"/>
  <c r="T1223" i="5"/>
  <c r="S1223" i="5"/>
  <c r="R1223" i="5"/>
  <c r="J1223" i="5"/>
  <c r="I1223" i="5"/>
  <c r="H1223" i="5"/>
  <c r="G1223" i="5"/>
  <c r="F1223" i="5"/>
  <c r="X1222" i="5"/>
  <c r="T1222" i="5"/>
  <c r="S1222" i="5"/>
  <c r="R1222" i="5"/>
  <c r="J1222" i="5"/>
  <c r="I1222" i="5"/>
  <c r="H1222" i="5"/>
  <c r="G1222" i="5"/>
  <c r="F1222"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T1209" i="5"/>
  <c r="S1209" i="5"/>
  <c r="R1209" i="5"/>
  <c r="J1209" i="5"/>
  <c r="I1209" i="5"/>
  <c r="H1209" i="5"/>
  <c r="G1209" i="5"/>
  <c r="F1209" i="5"/>
  <c r="X1208" i="5"/>
  <c r="T1208" i="5"/>
  <c r="S1208" i="5"/>
  <c r="R1208" i="5"/>
  <c r="J1208" i="5"/>
  <c r="I1208" i="5"/>
  <c r="H1208" i="5"/>
  <c r="G1208" i="5"/>
  <c r="F1208" i="5"/>
  <c r="T1207" i="5"/>
  <c r="S1207" i="5"/>
  <c r="R1207" i="5"/>
  <c r="J1207" i="5"/>
  <c r="I1207" i="5"/>
  <c r="H1207" i="5"/>
  <c r="G1207" i="5"/>
  <c r="F1207" i="5"/>
  <c r="X1206" i="5"/>
  <c r="T1206" i="5"/>
  <c r="S1206" i="5"/>
  <c r="R1206" i="5"/>
  <c r="J1206" i="5"/>
  <c r="I1206" i="5"/>
  <c r="H1206" i="5"/>
  <c r="G1206" i="5"/>
  <c r="F1206"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T1193" i="5"/>
  <c r="S1193" i="5"/>
  <c r="R1193" i="5"/>
  <c r="J1193" i="5"/>
  <c r="I1193" i="5"/>
  <c r="H1193" i="5"/>
  <c r="G1193" i="5"/>
  <c r="F1193" i="5"/>
  <c r="X1192" i="5"/>
  <c r="T1192" i="5"/>
  <c r="S1192" i="5"/>
  <c r="R1192" i="5"/>
  <c r="J1192" i="5"/>
  <c r="I1192" i="5"/>
  <c r="H1192" i="5"/>
  <c r="G1192" i="5"/>
  <c r="F1192" i="5"/>
  <c r="T1191" i="5"/>
  <c r="S1191" i="5"/>
  <c r="R1191" i="5"/>
  <c r="J1191" i="5"/>
  <c r="I1191" i="5"/>
  <c r="H1191" i="5"/>
  <c r="G1191" i="5"/>
  <c r="F1191" i="5"/>
  <c r="X1190" i="5"/>
  <c r="T1190" i="5"/>
  <c r="S1190" i="5"/>
  <c r="R1190" i="5"/>
  <c r="J1190" i="5"/>
  <c r="I1190" i="5"/>
  <c r="H1190" i="5"/>
  <c r="G1190" i="5"/>
  <c r="F1190"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T1177" i="5"/>
  <c r="S1177" i="5"/>
  <c r="R1177" i="5"/>
  <c r="J1177" i="5"/>
  <c r="I1177" i="5"/>
  <c r="H1177" i="5"/>
  <c r="G1177" i="5"/>
  <c r="F1177" i="5"/>
  <c r="X1176" i="5"/>
  <c r="T1176" i="5"/>
  <c r="S1176" i="5"/>
  <c r="R1176" i="5"/>
  <c r="J1176" i="5"/>
  <c r="I1176" i="5"/>
  <c r="H1176" i="5"/>
  <c r="G1176" i="5"/>
  <c r="F1176" i="5"/>
  <c r="T1175" i="5"/>
  <c r="S1175" i="5"/>
  <c r="R1175" i="5"/>
  <c r="J1175" i="5"/>
  <c r="I1175" i="5"/>
  <c r="H1175" i="5"/>
  <c r="G1175" i="5"/>
  <c r="F1175" i="5"/>
  <c r="X1174" i="5"/>
  <c r="T1174" i="5"/>
  <c r="S1174" i="5"/>
  <c r="R1174" i="5"/>
  <c r="J1174" i="5"/>
  <c r="I1174" i="5"/>
  <c r="H1174" i="5"/>
  <c r="G1174" i="5"/>
  <c r="F1174"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T1161" i="5"/>
  <c r="S1161" i="5"/>
  <c r="R1161" i="5"/>
  <c r="J1161" i="5"/>
  <c r="I1161" i="5"/>
  <c r="H1161" i="5"/>
  <c r="G1161" i="5"/>
  <c r="F1161" i="5"/>
  <c r="X1160" i="5"/>
  <c r="T1160" i="5"/>
  <c r="S1160" i="5"/>
  <c r="R1160" i="5"/>
  <c r="J1160" i="5"/>
  <c r="I1160" i="5"/>
  <c r="H1160" i="5"/>
  <c r="G1160" i="5"/>
  <c r="F1160" i="5"/>
  <c r="T1159" i="5"/>
  <c r="S1159" i="5"/>
  <c r="R1159" i="5"/>
  <c r="J1159" i="5"/>
  <c r="I1159" i="5"/>
  <c r="H1159" i="5"/>
  <c r="G1159" i="5"/>
  <c r="F1159" i="5"/>
  <c r="X1158" i="5"/>
  <c r="T1158" i="5"/>
  <c r="S1158" i="5"/>
  <c r="R1158" i="5"/>
  <c r="J1158" i="5"/>
  <c r="I1158" i="5"/>
  <c r="H1158" i="5"/>
  <c r="G1158" i="5"/>
  <c r="F1158"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T1145" i="5"/>
  <c r="S1145" i="5"/>
  <c r="R1145" i="5"/>
  <c r="J1145" i="5"/>
  <c r="I1145" i="5"/>
  <c r="H1145" i="5"/>
  <c r="G1145" i="5"/>
  <c r="F1145" i="5"/>
  <c r="X1144" i="5"/>
  <c r="T1144" i="5"/>
  <c r="S1144" i="5"/>
  <c r="R1144" i="5"/>
  <c r="J1144" i="5"/>
  <c r="I1144" i="5"/>
  <c r="H1144" i="5"/>
  <c r="G1144" i="5"/>
  <c r="F1144" i="5"/>
  <c r="T1143" i="5"/>
  <c r="S1143" i="5"/>
  <c r="R1143" i="5"/>
  <c r="J1143" i="5"/>
  <c r="I1143" i="5"/>
  <c r="H1143" i="5"/>
  <c r="G1143" i="5"/>
  <c r="F1143" i="5"/>
  <c r="X1142" i="5"/>
  <c r="T1142" i="5"/>
  <c r="S1142" i="5"/>
  <c r="R1142" i="5"/>
  <c r="J1142" i="5"/>
  <c r="I1142" i="5"/>
  <c r="H1142" i="5"/>
  <c r="G1142" i="5"/>
  <c r="F1142"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T1129" i="5"/>
  <c r="S1129" i="5"/>
  <c r="R1129" i="5"/>
  <c r="J1129" i="5"/>
  <c r="I1129" i="5"/>
  <c r="H1129" i="5"/>
  <c r="G1129" i="5"/>
  <c r="F1129" i="5"/>
  <c r="X1128" i="5"/>
  <c r="T1128" i="5"/>
  <c r="S1128" i="5"/>
  <c r="R1128" i="5"/>
  <c r="J1128" i="5"/>
  <c r="I1128" i="5"/>
  <c r="H1128" i="5"/>
  <c r="G1128" i="5"/>
  <c r="F1128" i="5"/>
  <c r="T1127" i="5"/>
  <c r="S1127" i="5"/>
  <c r="R1127" i="5"/>
  <c r="J1127" i="5"/>
  <c r="I1127" i="5"/>
  <c r="H1127" i="5"/>
  <c r="G1127" i="5"/>
  <c r="F1127" i="5"/>
  <c r="X1126" i="5"/>
  <c r="T1126" i="5"/>
  <c r="S1126" i="5"/>
  <c r="R1126" i="5"/>
  <c r="J1126" i="5"/>
  <c r="I1126" i="5"/>
  <c r="H1126" i="5"/>
  <c r="G1126" i="5"/>
  <c r="F1126"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T1113" i="5"/>
  <c r="S1113" i="5"/>
  <c r="R1113" i="5"/>
  <c r="J1113" i="5"/>
  <c r="I1113" i="5"/>
  <c r="H1113" i="5"/>
  <c r="G1113" i="5"/>
  <c r="F1113" i="5"/>
  <c r="X1112" i="5"/>
  <c r="T1112" i="5"/>
  <c r="S1112" i="5"/>
  <c r="R1112" i="5"/>
  <c r="J1112" i="5"/>
  <c r="I1112" i="5"/>
  <c r="H1112" i="5"/>
  <c r="G1112" i="5"/>
  <c r="F1112" i="5"/>
  <c r="T1111" i="5"/>
  <c r="S1111" i="5"/>
  <c r="R1111" i="5"/>
  <c r="J1111" i="5"/>
  <c r="I1111" i="5"/>
  <c r="H1111" i="5"/>
  <c r="G1111" i="5"/>
  <c r="F1111" i="5"/>
  <c r="X1110" i="5"/>
  <c r="T1110" i="5"/>
  <c r="S1110" i="5"/>
  <c r="R1110" i="5"/>
  <c r="J1110" i="5"/>
  <c r="I1110" i="5"/>
  <c r="H1110" i="5"/>
  <c r="G1110" i="5"/>
  <c r="F1110"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T1097" i="5"/>
  <c r="S1097" i="5"/>
  <c r="R1097" i="5"/>
  <c r="J1097" i="5"/>
  <c r="I1097" i="5"/>
  <c r="H1097" i="5"/>
  <c r="G1097" i="5"/>
  <c r="F1097" i="5"/>
  <c r="X1096" i="5"/>
  <c r="T1096" i="5"/>
  <c r="S1096" i="5"/>
  <c r="R1096" i="5"/>
  <c r="J1096" i="5"/>
  <c r="I1096" i="5"/>
  <c r="H1096" i="5"/>
  <c r="G1096" i="5"/>
  <c r="F1096"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G25" i="4"/>
  <c r="G49" i="4" s="1"/>
  <c r="D25" i="4"/>
  <c r="D61" i="4" s="1"/>
  <c r="B73" i="4"/>
  <c r="H67" i="4"/>
  <c r="P43" i="4"/>
  <c r="Q43" i="4" s="1"/>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G64" i="6"/>
  <c r="C17" i="6" l="1"/>
  <c r="H22" i="6"/>
  <c r="D22" i="6" s="1"/>
  <c r="C22" i="6"/>
  <c r="B37" i="6"/>
  <c r="G37" i="6" s="1"/>
  <c r="F27" i="6"/>
  <c r="G17" i="6"/>
  <c r="H17" i="6" s="1"/>
  <c r="B52" i="6"/>
  <c r="G52" i="6" s="1"/>
  <c r="B42" i="6"/>
  <c r="G42" i="6" s="1"/>
  <c r="B32" i="6"/>
  <c r="G32" i="6" s="1"/>
  <c r="D16" i="6"/>
  <c r="B51" i="6"/>
  <c r="G51" i="6" s="1"/>
  <c r="F26" i="6"/>
  <c r="G21" i="6"/>
  <c r="B31" i="6"/>
  <c r="G31" i="6" s="1"/>
  <c r="F21" i="6"/>
  <c r="H21" i="6" s="1"/>
  <c r="D21" i="6" s="1"/>
  <c r="C16" i="6"/>
  <c r="B41" i="6"/>
  <c r="G41" i="6" s="1"/>
  <c r="D15" i="6"/>
  <c r="B89" i="4"/>
  <c r="A63" i="6" s="1"/>
  <c r="B77" i="4"/>
  <c r="A55" i="6" s="1"/>
  <c r="B67" i="4"/>
  <c r="A48" i="6" s="1"/>
  <c r="B61" i="4"/>
  <c r="A43" i="6" s="1"/>
  <c r="B55" i="4"/>
  <c r="A38" i="6" s="1"/>
  <c r="B49" i="4"/>
  <c r="A33" i="6" s="1"/>
  <c r="B37" i="4"/>
  <c r="A23" i="6" s="1"/>
  <c r="B31" i="4"/>
  <c r="A18" i="6" s="1"/>
  <c r="B43" i="4"/>
  <c r="A28" i="6" s="1"/>
  <c r="B79" i="4"/>
  <c r="A57" i="6" s="1"/>
  <c r="B75" i="4"/>
  <c r="A54" i="6" s="1"/>
  <c r="F40" i="6"/>
  <c r="H40" i="6" s="1"/>
  <c r="D40" i="6" s="1"/>
  <c r="B35" i="6"/>
  <c r="G35" i="6" s="1"/>
  <c r="F20" i="6"/>
  <c r="H20" i="6" s="1"/>
  <c r="D20" i="6" s="1"/>
  <c r="C40" i="6"/>
  <c r="C15" i="6"/>
  <c r="B50" i="6"/>
  <c r="G50" i="6" s="1"/>
  <c r="F35" i="6"/>
  <c r="H35" i="6" s="1"/>
  <c r="D35" i="6" s="1"/>
  <c r="B30" i="6"/>
  <c r="G30" i="6" s="1"/>
  <c r="H30" i="6" s="1"/>
  <c r="C66" i="6"/>
  <c r="F50" i="6"/>
  <c r="H50" i="6" s="1"/>
  <c r="D50" i="6" s="1"/>
  <c r="B45" i="6"/>
  <c r="G45" i="6" s="1"/>
  <c r="H45" i="6" s="1"/>
  <c r="B25" i="6"/>
  <c r="G25" i="6" s="1"/>
  <c r="H25" i="6" s="1"/>
  <c r="D14" i="6"/>
  <c r="H24" i="6"/>
  <c r="D24" i="6" s="1"/>
  <c r="F29" i="6"/>
  <c r="H29" i="6" s="1"/>
  <c r="D29" i="6" s="1"/>
  <c r="F34" i="6"/>
  <c r="H34" i="6" s="1"/>
  <c r="D34" i="6" s="1"/>
  <c r="F39" i="6"/>
  <c r="H39" i="6" s="1"/>
  <c r="D39" i="6" s="1"/>
  <c r="F44" i="6"/>
  <c r="H44" i="6" s="1"/>
  <c r="D44" i="6" s="1"/>
  <c r="F49" i="6"/>
  <c r="H49" i="6" s="1"/>
  <c r="D49" i="6" s="1"/>
  <c r="F54" i="6"/>
  <c r="F65" i="6"/>
  <c r="G19" i="6"/>
  <c r="H19" i="6" s="1"/>
  <c r="D19" i="6" s="1"/>
  <c r="C14" i="6"/>
  <c r="C29" i="6"/>
  <c r="C49" i="6"/>
  <c r="B81" i="4"/>
  <c r="A58" i="6" s="1"/>
  <c r="B83" i="4"/>
  <c r="A59" i="6" s="1"/>
  <c r="B85" i="4"/>
  <c r="A60" i="6" s="1"/>
  <c r="B87" i="4"/>
  <c r="A62" i="6" s="1"/>
  <c r="C24" i="6"/>
  <c r="C44" i="6"/>
  <c r="C12" i="6"/>
  <c r="C11" i="6"/>
  <c r="C10" i="6"/>
  <c r="C9" i="6"/>
  <c r="C8" i="6"/>
  <c r="D67" i="4"/>
  <c r="D55" i="4"/>
  <c r="D74" i="4"/>
  <c r="D37" i="4"/>
  <c r="D31" i="4"/>
  <c r="B52" i="4"/>
  <c r="A36" i="6" s="1"/>
  <c r="G61" i="4"/>
  <c r="C7" i="6"/>
  <c r="G31" i="4"/>
  <c r="G37" i="4"/>
  <c r="G43" i="4"/>
  <c r="G67" i="4"/>
  <c r="A14" i="6"/>
  <c r="A24" i="6"/>
  <c r="G55" i="4"/>
  <c r="G74" i="4"/>
  <c r="A15" i="6"/>
  <c r="B62" i="4"/>
  <c r="A44" i="6" s="1"/>
  <c r="C4" i="6"/>
  <c r="H64" i="6"/>
  <c r="B64" i="6"/>
  <c r="D43" i="4"/>
  <c r="D49" i="4"/>
  <c r="B34" i="4"/>
  <c r="A21" i="6" s="1"/>
  <c r="A16" i="6"/>
  <c r="B69" i="4"/>
  <c r="A50" i="6" s="1"/>
  <c r="B63" i="4"/>
  <c r="A45" i="6" s="1"/>
  <c r="B51" i="4"/>
  <c r="A35" i="6" s="1"/>
  <c r="B57" i="4"/>
  <c r="A40" i="6" s="1"/>
  <c r="G69" i="6"/>
  <c r="H69" i="6" s="1"/>
  <c r="B35" i="4"/>
  <c r="A22" i="6" s="1"/>
  <c r="A17" i="6"/>
  <c r="B70" i="4"/>
  <c r="A51" i="6" s="1"/>
  <c r="B58" i="4"/>
  <c r="A41" i="6" s="1"/>
  <c r="A26" i="6"/>
  <c r="B71" i="4"/>
  <c r="A52" i="6" s="1"/>
  <c r="B65" i="4"/>
  <c r="A47" i="6" s="1"/>
  <c r="B53" i="4"/>
  <c r="A37" i="6" s="1"/>
  <c r="A27" i="6"/>
  <c r="B68" i="4"/>
  <c r="A49" i="6" s="1"/>
  <c r="B56" i="4"/>
  <c r="A39" i="6" s="1"/>
  <c r="K68" i="6" l="1"/>
  <c r="D17" i="6"/>
  <c r="F68" i="6"/>
  <c r="H68" i="6" s="1"/>
  <c r="H27" i="6"/>
  <c r="F37" i="6"/>
  <c r="H37" i="6" s="1"/>
  <c r="F47" i="6"/>
  <c r="H47" i="6" s="1"/>
  <c r="F32" i="6"/>
  <c r="H32" i="6" s="1"/>
  <c r="F42" i="6"/>
  <c r="H42" i="6" s="1"/>
  <c r="F52" i="6"/>
  <c r="H52" i="6" s="1"/>
  <c r="F31" i="6"/>
  <c r="H31" i="6" s="1"/>
  <c r="F36" i="6"/>
  <c r="H36" i="6" s="1"/>
  <c r="F46" i="6"/>
  <c r="H46" i="6" s="1"/>
  <c r="H26" i="6"/>
  <c r="F51" i="6"/>
  <c r="H51" i="6" s="1"/>
  <c r="F67" i="6"/>
  <c r="H67" i="6" s="1"/>
  <c r="F41" i="6"/>
  <c r="H41" i="6" s="1"/>
  <c r="C21" i="6"/>
  <c r="K67" i="6"/>
  <c r="D25" i="6"/>
  <c r="C25" i="6"/>
  <c r="D30" i="6"/>
  <c r="C30" i="6"/>
  <c r="D45" i="6"/>
  <c r="C45" i="6"/>
  <c r="C50" i="6"/>
  <c r="C35" i="6"/>
  <c r="C20" i="6"/>
  <c r="K66" i="6"/>
  <c r="C39" i="6"/>
  <c r="C34" i="6"/>
  <c r="C19" i="6"/>
  <c r="H65" i="6"/>
  <c r="C2" i="6"/>
  <c r="B2" i="6"/>
  <c r="K65" i="6"/>
  <c r="H54" i="6"/>
  <c r="F55" i="6"/>
  <c r="F57" i="6"/>
  <c r="H57" i="6" s="1"/>
  <c r="F58" i="6"/>
  <c r="H58" i="6" s="1"/>
  <c r="F59" i="6"/>
  <c r="H59" i="6" s="1"/>
  <c r="F60" i="6"/>
  <c r="H60" i="6" s="1"/>
  <c r="F62" i="6"/>
  <c r="H62" i="6" s="1"/>
  <c r="F63" i="6"/>
  <c r="H63" i="6" s="1"/>
  <c r="C64" i="6"/>
  <c r="D64" i="6"/>
  <c r="D42" i="6" l="1"/>
  <c r="C42" i="6"/>
  <c r="D27" i="6"/>
  <c r="C27" i="6"/>
  <c r="D32" i="6"/>
  <c r="C32" i="6"/>
  <c r="D68" i="6"/>
  <c r="C68" i="6"/>
  <c r="D47" i="6"/>
  <c r="C47" i="6"/>
  <c r="D52" i="6"/>
  <c r="C52" i="6"/>
  <c r="D37" i="6"/>
  <c r="C37" i="6"/>
  <c r="D26" i="6"/>
  <c r="C26" i="6"/>
  <c r="D41" i="6"/>
  <c r="C41" i="6"/>
  <c r="D46" i="6"/>
  <c r="C46" i="6"/>
  <c r="D67" i="6"/>
  <c r="C67" i="6"/>
  <c r="D36" i="6"/>
  <c r="C36" i="6"/>
  <c r="D51" i="6"/>
  <c r="C51" i="6"/>
  <c r="D31" i="6"/>
  <c r="C31" i="6"/>
  <c r="D59" i="6"/>
  <c r="C59" i="6"/>
  <c r="D54" i="6"/>
  <c r="C54" i="6"/>
  <c r="D65" i="6"/>
  <c r="C65" i="6"/>
  <c r="D63" i="6"/>
  <c r="C63" i="6"/>
  <c r="D58" i="6"/>
  <c r="C58" i="6"/>
  <c r="D62" i="6"/>
  <c r="C62" i="6"/>
  <c r="D57" i="6"/>
  <c r="C57" i="6"/>
  <c r="D60" i="6"/>
  <c r="C60" i="6"/>
  <c r="H55" i="6"/>
  <c r="F56" i="6"/>
  <c r="H56" i="6" s="1"/>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<sst xmlns="http://schemas.openxmlformats.org/spreadsheetml/2006/main" count="22126" uniqueCount="15638">
  <si>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</si>
  <si>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</si>
  <si>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</si>
  <si>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</si>
  <si>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</si>
  <si>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</si>
  <si>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</si>
  <si>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</si>
  <si>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</si>
  <si>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</si>
  <si>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</si>
  <si>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</si>
  <si>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</si>
  <si>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</si>
  <si>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</si>
  <si>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</si>
  <si>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</si>
  <si>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</si>
  <si>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</si>
  <si>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</si>
  <si>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</si>
  <si>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</si>
  <si>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</si>
  <si>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</si>
  <si>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</si>
  <si>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</si>
  <si>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</si>
  <si>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</si>
  <si>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</si>
  <si>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</si>
  <si>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</si>
  <si>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</si>
  <si>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</si>
  <si>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</si>
  <si>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</si>
  <si>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</si>
  <si>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</si>
  <si>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</si>
  <si>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</si>
  <si>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</si>
  <si>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</si>
  <si>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</si>
  <si>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</si>
  <si>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</si>
  <si>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</si>
  <si>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</si>
  <si>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</si>
  <si>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</si>
  <si>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</si>
  <si>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</si>
  <si>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</si>
  <si>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</si>
  <si>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</si>
  <si>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</si>
  <si>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</si>
  <si>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</si>
  <si>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</si>
  <si>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</si>
  <si>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</si>
  <si>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</si>
  <si>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</si>
  <si>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</si>
  <si>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</si>
  <si>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</si>
  <si>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</si>
  <si>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</si>
  <si>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</si>
  <si>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</si>
  <si>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</si>
  <si>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</si>
  <si>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</si>
  <si>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</si>
  <si>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</si>
  <si>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</si>
  <si>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</si>
  <si>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</si>
  <si>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</si>
  <si>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</si>
  <si>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</si>
  <si>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</si>
  <si>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</si>
  <si>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</si>
  <si>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</si>
  <si>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</si>
  <si>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</si>
  <si>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</si>
  <si>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</si>
  <si>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</si>
  <si>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</si>
  <si>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</si>
  <si>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</si>
  <si>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</si>
  <si>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</si>
  <si>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</si>
  <si>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</si>
  <si>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</si>
  <si>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</si>
  <si>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</si>
  <si>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</si>
  <si>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</si>
  <si>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</si>
  <si>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</si>
  <si>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</si>
  <si>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</si>
  <si>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</si>
  <si>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</si>
  <si>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</si>
  <si>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</si>
  <si>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</si>
  <si>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</si>
  <si>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</si>
  <si>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</si>
  <si>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</si>
  <si>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</si>
  <si>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</si>
  <si>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</si>
  <si>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</si>
  <si>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</si>
  <si>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</si>
  <si>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</si>
  <si>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</si>
  <si>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</si>
  <si>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</si>
  <si>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</si>
  <si>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</si>
  <si>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</si>
  <si>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</si>
  <si>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</si>
  <si>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</si>
  <si>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</si>
  <si>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</si>
  <si>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</si>
  <si>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</si>
  <si>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</si>
  <si>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</si>
  <si>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</si>
  <si>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</si>
  <si>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</si>
  <si>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</si>
  <si>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</si>
  <si>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</si>
  <si>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</si>
  <si>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</si>
  <si>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</si>
  <si>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</si>
  <si>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</si>
  <si>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</si>
  <si>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</si>
  <si>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</si>
  <si>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</si>
  <si>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</si>
  <si>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</si>
  <si>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</si>
  <si>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</si>
  <si>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</si>
  <si>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</si>
  <si>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</si>
  <si>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</si>
  <si>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</si>
  <si>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</si>
  <si>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</si>
  <si>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</si>
  <si>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</si>
  <si>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</si>
  <si>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</si>
  <si>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</si>
  <si>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</si>
  <si>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</si>
  <si>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</si>
  <si>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</si>
  <si>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</si>
  <si>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</si>
  <si>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</si>
  <si>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</si>
  <si>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</si>
  <si>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</si>
  <si>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</si>
  <si>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</si>
  <si>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</si>
  <si>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</si>
  <si>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</si>
  <si>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</si>
  <si>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</si>
  <si>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</si>
  <si>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</si>
  <si>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</si>
  <si>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</si>
  <si>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</si>
  <si>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</si>
  <si>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</si>
  <si>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</si>
  <si>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</si>
  <si>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</si>
  <si>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</si>
  <si>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</si>
  <si>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</si>
  <si>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</si>
  <si>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</si>
  <si>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</si>
  <si>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</si>
  <si>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</si>
  <si>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</si>
  <si>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</si>
  <si>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</si>
  <si>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</si>
  <si>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</si>
  <si>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</si>
  <si>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</si>
  <si>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</si>
  <si>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</si>
  <si>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</si>
  <si>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</si>
  <si>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</si>
  <si>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</si>
  <si>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</si>
  <si>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</si>
  <si>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</si>
  <si>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</si>
  <si>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</si>
  <si>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</si>
  <si>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</si>
  <si>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</si>
  <si>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</si>
  <si>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</si>
  <si>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</si>
  <si>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</si>
  <si>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</si>
  <si>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</si>
  <si>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</si>
  <si>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</si>
  <si>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</si>
  <si>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</si>
  <si>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</si>
  <si>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</si>
  <si>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</si>
  <si>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</si>
  <si>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</si>
  <si>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</si>
  <si>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</si>
  <si>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</si>
  <si>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</si>
  <si>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</si>
  <si>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</si>
  <si>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</si>
  <si>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</si>
  <si>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</si>
  <si>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</si>
  <si>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</si>
  <si>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</si>
  <si>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</si>
  <si>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</si>
  <si>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</si>
  <si>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</si>
  <si>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</si>
  <si>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</si>
  <si>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</si>
  <si>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</si>
  <si>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</si>
  <si>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</si>
  <si>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</si>
  <si>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</si>
  <si>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</si>
  <si>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</si>
  <si>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</si>
  <si>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</si>
  <si>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</si>
  <si>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</si>
  <si>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</si>
  <si>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</si>
  <si>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</si>
  <si>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</si>
  <si>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</si>
  <si>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</si>
  <si>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</si>
  <si>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</si>
  <si>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</si>
  <si>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</si>
  <si>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</si>
  <si>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</si>
  <si>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</si>
  <si>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</si>
  <si>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</si>
  <si>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</si>
  <si>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</si>
  <si>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</si>
  <si>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</si>
  <si>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</si>
  <si>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</si>
  <si>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</si>
  <si>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</si>
  <si>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</si>
  <si>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</si>
  <si>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</si>
  <si>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</si>
  <si>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</si>
  <si>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</si>
  <si>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</si>
  <si>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</si>
  <si>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</si>
  <si>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</si>
  <si>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</si>
  <si>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</si>
  <si>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</si>
  <si>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</si>
  <si>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</si>
  <si>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</si>
  <si>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</si>
  <si>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</si>
  <si>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</si>
  <si>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</si>
  <si>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</si>
  <si>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</si>
  <si>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</si>
  <si>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</si>
  <si>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</si>
  <si>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</si>
  <si>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</si>
  <si>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</si>
  <si>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</si>
  <si>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</si>
  <si>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</si>
  <si>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</si>
  <si>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</si>
  <si>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</si>
  <si>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</si>
  <si>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</si>
  <si>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</si>
  <si>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</si>
  <si>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</si>
  <si>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</si>
  <si>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</si>
  <si>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</si>
  <si>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</si>
  <si>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</si>
  <si>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</si>
  <si>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</si>
  <si>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</si>
  <si>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</si>
  <si>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</si>
  <si>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</si>
  <si>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</si>
  <si>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</si>
  <si>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</si>
  <si>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</si>
  <si>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</si>
  <si>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</si>
  <si>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</si>
  <si>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</si>
  <si>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</si>
  <si>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</si>
  <si>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</si>
  <si>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</si>
  <si>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</si>
  <si>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</si>
  <si>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</si>
  <si>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</si>
  <si>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</si>
  <si>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</si>
  <si>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</si>
  <si>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</si>
  <si>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</si>
  <si>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</si>
  <si>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</si>
  <si>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</si>
  <si>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</si>
  <si>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</si>
  <si>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</si>
  <si>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</si>
  <si>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</si>
  <si>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</si>
  <si>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</si>
  <si>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</si>
  <si>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</si>
  <si>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</si>
  <si>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</si>
  <si>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</si>
  <si>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</si>
  <si>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</si>
  <si>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</si>
  <si>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</si>
  <si>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</si>
  <si>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</si>
  <si>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</si>
  <si>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</si>
  <si>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</si>
  <si>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</si>
  <si>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</si>
  <si>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</si>
  <si>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</si>
  <si>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</si>
  <si>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</si>
  <si>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</si>
  <si>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</si>
  <si>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</si>
  <si>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</si>
  <si>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</si>
  <si>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</si>
  <si>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</si>
  <si>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</si>
  <si>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</si>
  <si>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</si>
  <si>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</si>
  <si>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</si>
  <si>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</si>
  <si>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</si>
  <si>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</si>
  <si>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</si>
  <si>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</si>
  <si>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</si>
  <si>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</si>
  <si>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</si>
  <si>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</si>
  <si>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</si>
  <si>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</si>
  <si>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</si>
  <si>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</si>
  <si>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</si>
  <si>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</si>
  <si>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</si>
  <si>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</si>
  <si>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</si>
  <si>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</si>
  <si>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</si>
  <si>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</si>
  <si>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</si>
  <si>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</si>
  <si>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</si>
  <si>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</si>
  <si>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</si>
  <si>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</si>
  <si>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</si>
  <si>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</si>
  <si>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</si>
  <si>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</si>
  <si>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</si>
  <si>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</si>
  <si>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</si>
  <si>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</si>
  <si>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</si>
  <si>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</si>
  <si>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</si>
  <si>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</si>
  <si>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</si>
  <si>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</si>
  <si>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</si>
  <si>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</si>
  <si>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</si>
  <si>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</si>
  <si>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</si>
  <si>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</si>
  <si>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</si>
  <si>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</si>
  <si>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</si>
  <si>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</si>
  <si>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</si>
  <si>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</si>
  <si>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</si>
  <si>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</si>
  <si>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</si>
  <si>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</si>
  <si>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</si>
  <si>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</si>
  <si>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</si>
  <si>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</si>
  <si>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</si>
  <si>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</si>
  <si>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</si>
  <si>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</si>
  <si>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</si>
  <si>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</si>
  <si>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</si>
  <si>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</si>
  <si>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</si>
  <si>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</si>
  <si>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</si>
  <si>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</si>
  <si>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</si>
  <si>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</si>
  <si>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</si>
  <si>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</si>
  <si>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</si>
  <si>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</si>
  <si>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</si>
  <si>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</si>
  <si>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</si>
  <si>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</si>
  <si>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</si>
  <si>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</si>
  <si>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</si>
  <si>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</si>
  <si>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</si>
  <si>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</si>
  <si>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</si>
  <si>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</si>
  <si>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</si>
  <si>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</si>
  <si>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</si>
  <si>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</si>
  <si>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</si>
  <si>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</si>
  <si>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</si>
  <si>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</si>
  <si>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</si>
  <si>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</si>
  <si>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</si>
  <si>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</si>
  <si>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</si>
  <si>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</si>
  <si>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</si>
  <si>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</si>
  <si>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</si>
  <si>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</si>
  <si>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</si>
  <si>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</si>
  <si>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</si>
  <si>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</si>
  <si>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</si>
  <si>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</si>
  <si>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</si>
  <si>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</si>
  <si>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</si>
  <si>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</si>
  <si>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</si>
  <si>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</si>
  <si>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</si>
  <si>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</si>
  <si>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</si>
  <si>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</si>
  <si>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</si>
  <si>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</si>
  <si>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</si>
  <si>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</si>
  <si>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</si>
  <si>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</si>
  <si>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</si>
  <si>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</si>
  <si>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</si>
  <si>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</si>
  <si>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</si>
  <si>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</si>
  <si>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</si>
  <si>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</si>
  <si>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</si>
  <si>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</si>
  <si>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</si>
  <si>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</si>
  <si>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</si>
  <si>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</si>
  <si>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</si>
  <si>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</si>
  <si>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</si>
  <si>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</si>
  <si>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</si>
  <si>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</si>
  <si>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</si>
  <si>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</si>
  <si>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</si>
  <si>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</si>
  <si>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</si>
  <si>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</si>
  <si>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</si>
  <si>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</si>
  <si>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</si>
  <si>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</si>
  <si>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</si>
  <si>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</si>
  <si>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</si>
  <si>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</si>
  <si>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</si>
  <si>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</si>
  <si>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</si>
  <si>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</si>
  <si>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</si>
  <si>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</si>
  <si>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</si>
  <si>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</si>
  <si>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</si>
  <si>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</si>
  <si>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</si>
  <si>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</si>
  <si>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</si>
  <si>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</si>
  <si>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</si>
  <si>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</si>
  <si>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</si>
  <si>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</si>
  <si>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</si>
  <si>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</si>
  <si>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</si>
  <si>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</si>
  <si>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</si>
  <si>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</si>
  <si>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</si>
  <si>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</si>
  <si>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</si>
  <si>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</si>
  <si>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</si>
  <si>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</si>
  <si>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</si>
  <si>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</si>
  <si>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</si>
  <si>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</si>
  <si>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</si>
  <si>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</si>
  <si>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</si>
  <si>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</si>
  <si>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</si>
  <si>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</si>
  <si>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</si>
  <si>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</si>
  <si>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</si>
  <si>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</si>
  <si>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</si>
  <si>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</si>
  <si>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</si>
  <si>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</si>
  <si>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</si>
  <si>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</si>
  <si>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</si>
  <si>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</si>
  <si>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</si>
  <si>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</si>
  <si>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</si>
  <si>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</si>
  <si>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</si>
  <si>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</si>
  <si>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</si>
  <si>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</si>
  <si>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</si>
  <si>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</si>
  <si>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</si>
  <si>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</si>
  <si>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</si>
  <si>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</si>
  <si>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</si>
  <si>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</si>
  <si>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</si>
  <si>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</si>
  <si>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</si>
  <si>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</si>
  <si>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</si>
  <si>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</si>
  <si>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</si>
  <si>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</si>
  <si>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</si>
  <si>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</si>
  <si>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</si>
  <si>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</si>
  <si>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</si>
  <si>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</si>
  <si>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</si>
  <si>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</si>
  <si>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</si>
  <si>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</si>
  <si>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</si>
  <si>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</si>
  <si>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</si>
  <si>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</si>
  <si>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</si>
  <si>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</si>
  <si>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</si>
  <si>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</si>
  <si>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</si>
  <si>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</si>
  <si>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</si>
  <si>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</si>
  <si>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</si>
  <si>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</si>
  <si>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</si>
  <si>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</si>
  <si>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</si>
  <si>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</si>
  <si>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</si>
  <si>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</si>
  <si>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</si>
  <si>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</si>
  <si>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</si>
  <si>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</si>
  <si>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</si>
  <si>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</si>
  <si>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</si>
  <si>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</si>
  <si>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</si>
  <si>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</si>
  <si>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</si>
  <si>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</si>
  <si>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</si>
  <si>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</si>
  <si>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</si>
  <si>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</si>
  <si>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</si>
  <si>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</si>
  <si>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</si>
  <si>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</si>
  <si>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</si>
  <si>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</si>
  <si>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</si>
  <si>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</si>
  <si>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</si>
  <si>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</si>
  <si>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</si>
  <si>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</si>
  <si>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</si>
  <si>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</si>
  <si>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</si>
  <si>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</si>
  <si>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</si>
  <si>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</si>
  <si>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</si>
  <si>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</si>
  <si>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</si>
  <si>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</si>
  <si>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</si>
  <si>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</si>
  <si>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</si>
  <si>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</si>
  <si>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</si>
  <si>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</si>
  <si>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</si>
  <si>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</si>
  <si>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</si>
  <si>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</si>
  <si>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</si>
  <si>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</si>
  <si>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</si>
  <si>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</si>
  <si>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</si>
  <si>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</si>
  <si>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</si>
  <si>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</si>
  <si>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</si>
  <si>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</si>
  <si>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</si>
  <si>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</si>
  <si>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</si>
  <si>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</si>
  <si>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</si>
  <si>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</si>
  <si>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</si>
  <si>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</si>
  <si>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</si>
  <si>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</si>
  <si>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</si>
  <si>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</si>
  <si>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</si>
  <si>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</si>
  <si>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</si>
  <si>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</si>
  <si>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</si>
  <si>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</si>
  <si>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</si>
  <si>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</si>
  <si>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</si>
  <si>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</si>
  <si>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</si>
  <si>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</si>
  <si>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</si>
  <si>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</si>
  <si>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</si>
  <si>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</si>
  <si>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</si>
  <si>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</si>
  <si>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</si>
  <si>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</si>
  <si>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</si>
  <si>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</si>
  <si>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</si>
  <si>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</si>
  <si>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</si>
  <si>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</si>
  <si>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</si>
  <si>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</si>
  <si>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</si>
  <si>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</si>
  <si>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</si>
  <si>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</si>
  <si>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</si>
  <si>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</si>
  <si>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</si>
  <si>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</si>
  <si>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</si>
  <si>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</si>
  <si>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</si>
  <si>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</si>
  <si>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</si>
  <si>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</si>
  <si>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</si>
  <si>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</si>
  <si>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</si>
  <si>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</si>
  <si>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</si>
  <si>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</si>
  <si>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</si>
  <si>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</si>
  <si>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</si>
  <si>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</si>
  <si>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</si>
  <si>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</si>
  <si>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</si>
  <si>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</si>
  <si>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</si>
  <si>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</si>
  <si>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</si>
  <si>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</si>
  <si>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</si>
  <si>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</si>
  <si>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</si>
  <si>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</si>
  <si>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</si>
  <si>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</si>
  <si>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</si>
  <si>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</si>
  <si>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</si>
  <si>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</si>
  <si>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</si>
  <si>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</si>
  <si>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</si>
  <si>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</si>
  <si>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</si>
  <si>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</si>
  <si>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</si>
  <si>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</si>
  <si>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</si>
  <si>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</si>
  <si>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</si>
  <si>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</si>
  <si>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</si>
  <si>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</si>
  <si>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</si>
  <si>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</si>
  <si>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</si>
  <si>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</si>
  <si>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</si>
  <si>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</si>
  <si>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</si>
  <si>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</si>
  <si>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</si>
  <si>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</si>
  <si>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</si>
  <si>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</si>
  <si>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</si>
  <si>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</si>
  <si>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</si>
  <si>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</si>
  <si>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</si>
  <si>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</si>
  <si>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</si>
  <si>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</si>
  <si>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</si>
  <si>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</si>
  <si>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</si>
  <si>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</si>
  <si>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</si>
  <si>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</si>
  <si>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</si>
  <si>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</si>
  <si>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</si>
  <si>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</si>
  <si>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</si>
  <si>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</si>
  <si>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</si>
  <si>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</si>
  <si>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</si>
  <si>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</si>
  <si>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</si>
  <si>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</si>
  <si>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</si>
  <si>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</si>
  <si>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</si>
  <si>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</si>
  <si>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</si>
  <si>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</si>
  <si>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</si>
  <si>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</si>
  <si>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</si>
  <si>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</si>
  <si>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</si>
  <si>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</si>
  <si>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</si>
  <si>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</si>
  <si>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</si>
  <si>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</si>
  <si>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</si>
  <si>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</si>
  <si>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</si>
  <si>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</si>
  <si>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</si>
  <si>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</si>
  <si>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</si>
  <si>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</si>
  <si>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</si>
  <si>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</si>
  <si>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</si>
  <si>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</si>
  <si>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</si>
  <si>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</si>
  <si>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</si>
  <si>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</si>
  <si>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</si>
  <si>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</si>
  <si>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</si>
  <si>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</si>
  <si>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</si>
  <si>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</si>
  <si>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</si>
  <si>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</si>
  <si>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</si>
  <si>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</si>
  <si>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</si>
  <si>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</si>
  <si>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</si>
  <si>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</si>
  <si>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</si>
  <si>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</si>
  <si>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</si>
  <si>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</si>
  <si>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</si>
  <si>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</si>
  <si>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</si>
  <si>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</si>
  <si>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</si>
  <si>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</si>
  <si>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</si>
  <si>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</si>
  <si>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</si>
  <si>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</si>
  <si>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</si>
  <si>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</si>
  <si>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</si>
  <si>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</si>
  <si>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</si>
  <si>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</si>
  <si>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</si>
  <si>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</si>
  <si>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</si>
  <si>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</si>
  <si>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</si>
  <si>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</si>
  <si>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</si>
  <si>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</si>
  <si>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</si>
  <si>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</si>
  <si>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</si>
  <si>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</si>
  <si>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</si>
  <si>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</si>
  <si>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</si>
  <si>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</si>
  <si>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</si>
  <si>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</si>
  <si>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</si>
  <si>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</si>
  <si>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</si>
  <si>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</si>
  <si>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</si>
  <si>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</si>
  <si>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</si>
  <si>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</si>
  <si>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</si>
  <si>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</si>
  <si>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</si>
  <si>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</si>
  <si>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</si>
  <si>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</si>
  <si>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</si>
  <si>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</si>
  <si>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</si>
  <si>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</si>
  <si>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</si>
  <si>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</si>
  <si>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</si>
  <si>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</si>
  <si>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</si>
  <si>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</si>
  <si>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</si>
  <si>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</si>
  <si>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</si>
  <si>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</si>
  <si>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</si>
  <si>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</si>
  <si>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</si>
  <si>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</si>
  <si>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</si>
  <si>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</si>
  <si>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</si>
  <si>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</si>
  <si>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</si>
  <si>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</si>
  <si>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</si>
  <si>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</si>
  <si>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</si>
  <si>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</si>
  <si>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</si>
  <si>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</si>
  <si>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</si>
  <si>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</si>
  <si>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</si>
  <si>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</si>
  <si>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</si>
  <si>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</si>
  <si>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</si>
  <si>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</si>
  <si>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</si>
  <si>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</si>
  <si>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</si>
  <si>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</si>
  <si>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</si>
  <si>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</si>
  <si>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</si>
  <si>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</si>
  <si>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</si>
  <si>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</si>
  <si>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</si>
  <si>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</si>
  <si>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</si>
  <si>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</si>
  <si>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</si>
  <si>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</si>
  <si>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</si>
  <si>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</si>
  <si>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</si>
  <si>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</si>
  <si>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</si>
  <si>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</si>
  <si>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</si>
  <si>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</si>
  <si>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</si>
  <si>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</si>
  <si>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</si>
  <si>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</si>
  <si>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</si>
  <si>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</si>
  <si>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</si>
  <si>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</si>
  <si>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</si>
  <si>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</si>
  <si>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</si>
  <si>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</si>
  <si>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</si>
  <si>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</si>
  <si>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</si>
  <si>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</si>
  <si>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</si>
  <si>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</si>
  <si>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</si>
  <si>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</si>
  <si>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</si>
  <si>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</si>
  <si>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</si>
  <si>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</si>
  <si>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</si>
  <si>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</si>
  <si>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</si>
  <si>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</si>
  <si>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</si>
  <si>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</si>
  <si>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</si>
  <si>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</si>
  <si>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</si>
  <si>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</si>
  <si>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</si>
  <si>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</si>
  <si>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</si>
  <si>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</si>
  <si>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</si>
  <si>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</si>
  <si>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</si>
  <si>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</si>
  <si>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</si>
  <si>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</si>
  <si>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</si>
  <si>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</si>
  <si>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</si>
  <si>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</si>
  <si>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</si>
  <si>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</si>
  <si>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</si>
  <si>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</si>
  <si>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</si>
  <si>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</si>
  <si>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</si>
  <si>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</si>
  <si>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</si>
  <si>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</si>
  <si>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</si>
  <si>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</si>
  <si>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</si>
  <si>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</si>
  <si>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</si>
  <si>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</si>
  <si>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</si>
  <si>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</si>
  <si>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</si>
  <si>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</si>
  <si>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</si>
  <si>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</si>
  <si>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</si>
  <si>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</si>
  <si>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</si>
  <si>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</si>
  <si>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</si>
  <si>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</si>
  <si>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</si>
  <si>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</si>
  <si>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</si>
  <si>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</si>
  <si>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</si>
  <si>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</si>
  <si>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</si>
  <si>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</si>
  <si>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</si>
  <si>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</si>
  <si>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</si>
  <si>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</si>
  <si>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</si>
  <si>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</si>
  <si>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</si>
  <si>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</si>
  <si>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</si>
  <si>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</si>
  <si>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</si>
  <si>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</si>
  <si>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</si>
  <si>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</si>
  <si>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</si>
  <si>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</si>
  <si>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</si>
  <si>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</si>
  <si>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</si>
  <si>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</si>
  <si>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</si>
  <si>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</si>
  <si>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</si>
  <si>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</si>
  <si>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</si>
  <si>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</si>
  <si>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</si>
  <si>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</si>
  <si>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</si>
  <si>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</si>
  <si>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</si>
  <si>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</si>
  <si>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</si>
  <si>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</si>
  <si>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</si>
  <si>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</si>
  <si>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</si>
  <si>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</si>
  <si>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</si>
  <si>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</si>
  <si>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</si>
  <si>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</si>
  <si>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</si>
  <si>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</si>
  <si>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</si>
  <si>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</si>
  <si>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</si>
  <si>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</si>
  <si>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</si>
  <si>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</si>
  <si>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</si>
  <si>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</si>
  <si>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</si>
  <si>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</si>
  <si>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</si>
  <si>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</si>
  <si>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</si>
  <si>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</si>
  <si>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</si>
  <si>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</si>
  <si>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</si>
  <si>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</si>
  <si>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</si>
  <si>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</si>
  <si>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</si>
  <si>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</si>
  <si>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</si>
  <si>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</si>
  <si>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</si>
  <si>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</si>
  <si>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</si>
  <si>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</si>
  <si>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</si>
  <si>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</si>
  <si>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</si>
  <si>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</si>
  <si>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</si>
  <si>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</si>
  <si>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</si>
  <si>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</si>
  <si>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</si>
  <si>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</si>
  <si>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</si>
  <si>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</si>
  <si>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</si>
  <si>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</si>
  <si>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</si>
  <si>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</si>
  <si>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</si>
  <si>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</si>
  <si>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</si>
  <si>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</si>
  <si>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</si>
  <si>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</si>
  <si>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</si>
  <si>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</si>
  <si>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</si>
  <si>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</si>
  <si>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</si>
  <si>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</si>
  <si>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</si>
  <si>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</si>
  <si>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</si>
  <si>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</si>
  <si>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</si>
  <si>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</si>
  <si>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</si>
  <si>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</si>
  <si>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</si>
  <si>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</si>
  <si>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</si>
  <si>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</si>
  <si>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</si>
  <si>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</si>
  <si>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</si>
  <si>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</si>
  <si>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</si>
  <si>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</si>
  <si>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</si>
  <si>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</si>
  <si>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</si>
  <si>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</si>
  <si>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</si>
  <si>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</si>
  <si>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</si>
  <si>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</si>
  <si>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</si>
  <si>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</si>
  <si>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</si>
  <si>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</si>
  <si>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</si>
  <si>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</si>
  <si>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</si>
  <si>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</si>
  <si>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</si>
  <si>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</si>
  <si>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</si>
  <si>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</si>
  <si>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</si>
  <si>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</si>
  <si>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</si>
  <si>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</si>
  <si>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</si>
  <si>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</si>
  <si>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</si>
  <si>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</si>
  <si>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</si>
  <si>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</si>
  <si>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</si>
  <si>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</si>
  <si>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</si>
  <si>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</si>
  <si>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</si>
  <si>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</si>
  <si>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</si>
  <si>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</si>
  <si>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</si>
  <si>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</si>
  <si>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</si>
  <si>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</si>
  <si>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</si>
  <si>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</si>
  <si>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</si>
  <si>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</si>
  <si>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</si>
  <si>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</si>
  <si>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</si>
  <si>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</si>
  <si>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</si>
  <si>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</si>
  <si>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</si>
  <si>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</si>
  <si>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</si>
  <si>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</si>
  <si>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</si>
  <si>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</si>
  <si>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</si>
  <si>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</si>
  <si>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</si>
  <si>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</si>
  <si>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</si>
  <si>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</si>
  <si>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</si>
  <si>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</si>
  <si>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</si>
  <si>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</si>
  <si>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</si>
  <si>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</si>
  <si>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</si>
  <si>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</si>
  <si>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</si>
  <si>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</si>
  <si>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</si>
  <si>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</si>
  <si>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</si>
  <si>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</si>
  <si>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</si>
  <si>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</si>
  <si>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</si>
  <si>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</si>
  <si>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</si>
  <si>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</si>
  <si>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</si>
  <si>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</si>
  <si>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</si>
  <si>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</si>
  <si>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</si>
  <si>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</si>
  <si>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</si>
  <si>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</si>
  <si>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</si>
  <si>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</si>
  <si>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</si>
  <si>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</si>
  <si>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</si>
  <si>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</si>
  <si>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</si>
  <si>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</si>
  <si>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</si>
  <si>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</si>
  <si>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</si>
  <si>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</si>
  <si>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</si>
  <si>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</si>
  <si>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</si>
  <si>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</si>
  <si>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</si>
  <si>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</si>
  <si>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</si>
  <si>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</si>
  <si>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</si>
  <si>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</si>
  <si>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</si>
  <si>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</si>
  <si>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</si>
  <si>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</si>
  <si>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</si>
  <si>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</si>
  <si>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</si>
  <si>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</si>
  <si>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</si>
  <si>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</si>
  <si>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</si>
  <si>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</si>
  <si>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</si>
  <si>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</si>
  <si>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</si>
  <si>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</si>
  <si>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</si>
  <si>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</si>
  <si>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</si>
  <si>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</si>
  <si>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</si>
  <si>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</si>
  <si>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</si>
  <si>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</si>
  <si>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</si>
  <si>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</si>
  <si>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</si>
  <si>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</si>
  <si>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</si>
  <si>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</si>
  <si>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</si>
  <si>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</si>
  <si>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</si>
  <si>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</si>
  <si>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</si>
  <si>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</si>
  <si>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</si>
  <si>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</si>
  <si>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</si>
  <si>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</si>
  <si>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</si>
  <si>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</si>
  <si>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</si>
  <si>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</si>
  <si>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</si>
  <si>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</si>
  <si>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</si>
  <si>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</si>
  <si>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</si>
  <si>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</si>
  <si>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</si>
  <si>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</si>
  <si>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</si>
  <si>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</si>
  <si>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</si>
  <si>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</si>
  <si>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</si>
  <si>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</si>
  <si>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</si>
  <si>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</si>
  <si>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</si>
  <si>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</si>
  <si>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</si>
  <si>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</si>
  <si>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</si>
  <si>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</si>
  <si>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</si>
  <si>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</si>
  <si>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</si>
  <si>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</si>
  <si>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</si>
  <si>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</si>
  <si>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</si>
  <si>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</si>
  <si>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</si>
  <si>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</si>
  <si>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</si>
  <si>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</si>
  <si>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</si>
  <si>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</si>
  <si>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</si>
  <si>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</si>
  <si>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</si>
  <si>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</si>
  <si>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</si>
  <si>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</si>
  <si>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</si>
  <si>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</si>
  <si>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</si>
  <si>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</si>
  <si>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</si>
  <si>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</si>
  <si>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</si>
  <si>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</si>
  <si>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</si>
  <si>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</si>
  <si>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</si>
  <si>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</si>
  <si>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</si>
  <si>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</si>
  <si>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</si>
  <si>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</si>
  <si>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</si>
  <si>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</si>
  <si>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</si>
  <si>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</si>
  <si>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</si>
  <si>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</si>
  <si>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</si>
  <si>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</si>
  <si>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</si>
  <si>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</si>
  <si>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</si>
  <si>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</si>
  <si>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</si>
  <si>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</si>
  <si>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</si>
  <si>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</si>
  <si>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</si>
  <si>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</si>
  <si>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</si>
  <si>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</si>
  <si>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</si>
  <si>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</si>
  <si>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</si>
  <si>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</si>
  <si>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</si>
  <si>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</si>
  <si>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</si>
  <si>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</si>
  <si>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</si>
  <si>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</si>
  <si>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</si>
  <si>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</si>
  <si>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</si>
  <si>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</si>
  <si>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</si>
  <si>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</si>
  <si>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</si>
  <si>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</si>
  <si>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</si>
  <si>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</si>
  <si>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</si>
  <si>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</si>
  <si>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</si>
  <si>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</si>
  <si>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</si>
  <si>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</si>
  <si>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</si>
  <si>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</si>
  <si>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</si>
  <si>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</si>
  <si>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</si>
  <si>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</si>
  <si>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</si>
  <si>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</si>
  <si>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</si>
  <si>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</si>
  <si>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</si>
  <si>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</si>
  <si>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</si>
  <si>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</si>
  <si>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</si>
  <si>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</si>
  <si>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</si>
  <si>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</si>
  <si>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</si>
  <si>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</si>
  <si>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</si>
  <si>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</si>
  <si>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</si>
  <si>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</si>
  <si>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</si>
  <si>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</si>
  <si>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</si>
  <si>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</si>
  <si>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</si>
  <si>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</si>
  <si>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</si>
  <si>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</si>
  <si>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</si>
  <si>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</si>
  <si>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</si>
  <si>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</si>
  <si>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</si>
  <si>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</si>
  <si>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</si>
  <si>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</si>
  <si>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</si>
  <si>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</si>
  <si>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</si>
  <si>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</si>
  <si>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</si>
  <si>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</si>
  <si>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</si>
  <si>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</si>
  <si>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</si>
  <si>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</si>
  <si>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</si>
  <si>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</si>
  <si>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</si>
  <si>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</si>
  <si>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</si>
  <si>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</si>
  <si>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</si>
  <si>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</si>
  <si>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</si>
  <si>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</si>
  <si>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</si>
  <si>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</si>
  <si>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</si>
  <si>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</si>
  <si>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</si>
  <si>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</si>
  <si>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</si>
  <si>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</si>
  <si>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</si>
  <si>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</si>
  <si>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</si>
  <si>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</si>
  <si>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</si>
  <si>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</si>
  <si>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</si>
  <si>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</si>
  <si>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</si>
  <si>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</si>
  <si>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</si>
  <si>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</si>
  <si>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</si>
  <si>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</si>
  <si>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</si>
  <si>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</si>
  <si>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</si>
  <si>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</si>
  <si>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</si>
  <si>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</si>
  <si>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</si>
  <si>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</si>
  <si>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</si>
  <si>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</si>
  <si>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</si>
  <si>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</si>
  <si>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</si>
  <si>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</si>
  <si>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</si>
  <si>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</si>
  <si>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</si>
  <si>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</si>
  <si>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</si>
  <si>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</si>
  <si>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</si>
  <si>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</si>
  <si>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</si>
  <si>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</si>
  <si>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</si>
  <si>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</si>
  <si>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</si>
  <si>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</si>
  <si>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</si>
  <si>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</si>
  <si>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</si>
  <si>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</si>
  <si>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</si>
  <si>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</si>
  <si>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</si>
  <si>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</si>
  <si>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</si>
  <si>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</si>
  <si>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</si>
  <si>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</si>
  <si>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</si>
  <si>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</si>
  <si>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</si>
  <si>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</si>
  <si>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</si>
  <si>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</si>
  <si>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</si>
  <si>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</si>
  <si>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</si>
  <si>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</si>
  <si>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</si>
  <si>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</si>
  <si>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</si>
  <si>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</si>
  <si>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</si>
  <si>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</si>
  <si>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</si>
  <si>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</si>
  <si>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</si>
  <si>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</si>
  <si>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</si>
  <si>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</si>
  <si>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</si>
  <si>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</si>
  <si>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</si>
  <si>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</si>
  <si>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</si>
  <si>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</si>
  <si>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</si>
  <si>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</si>
  <si>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</si>
  <si>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</si>
  <si>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</si>
  <si>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</si>
  <si>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</si>
  <si>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</si>
  <si>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</si>
  <si>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</si>
  <si>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</si>
  <si>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</si>
  <si>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</si>
  <si>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</si>
  <si>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</si>
  <si>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</si>
  <si>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</si>
  <si>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</si>
  <si>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</si>
  <si>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</si>
  <si>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</si>
  <si>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</si>
  <si>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</si>
  <si>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</si>
  <si>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</si>
  <si>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</si>
  <si>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</si>
  <si>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</si>
  <si>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</si>
  <si>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</si>
  <si>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</si>
  <si>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</si>
  <si>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</si>
  <si>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</si>
  <si>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</si>
  <si>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</si>
  <si>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</si>
  <si>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</si>
  <si>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</si>
  <si>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</si>
  <si>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</si>
  <si>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</si>
  <si>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</si>
  <si>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</si>
  <si>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</si>
  <si>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</si>
  <si>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</si>
  <si>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</si>
  <si>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</si>
  <si>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</si>
  <si>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</si>
  <si>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</si>
  <si>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</si>
  <si>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</si>
  <si>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</si>
  <si>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</si>
  <si>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</si>
  <si>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</si>
  <si>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</si>
  <si>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</si>
  <si>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</si>
  <si>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</si>
  <si>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</si>
  <si>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</si>
  <si>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</si>
  <si>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</si>
  <si>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</si>
  <si>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</si>
  <si>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</si>
  <si>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</si>
  <si>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</si>
  <si>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</si>
  <si>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</si>
  <si>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</si>
  <si>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</si>
  <si>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</si>
  <si>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</si>
  <si>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</si>
  <si>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</si>
  <si>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</si>
  <si>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</si>
  <si>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</si>
  <si>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</si>
  <si>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</si>
  <si>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</si>
  <si>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</si>
  <si>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</si>
  <si>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</si>
  <si>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</si>
  <si>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</si>
  <si>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</si>
  <si>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</si>
  <si>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</si>
  <si>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</si>
  <si>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</si>
  <si>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</si>
  <si>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</si>
  <si>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</si>
  <si>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</si>
  <si>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</si>
  <si>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</si>
  <si>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</si>
  <si>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</si>
  <si>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</si>
  <si>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</si>
  <si>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</si>
  <si>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</si>
  <si>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</si>
  <si>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</si>
  <si>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</si>
  <si>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</si>
  <si>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</si>
  <si>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</si>
  <si>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</si>
  <si>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</si>
  <si>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</si>
  <si>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</si>
  <si>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</si>
  <si>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</si>
  <si>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</si>
  <si>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</si>
  <si>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</si>
  <si>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</si>
  <si>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</si>
  <si>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</si>
  <si>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</si>
  <si>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</si>
  <si>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</si>
  <si>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</si>
  <si>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</si>
  <si>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</si>
  <si>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</si>
  <si>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</si>
  <si>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</si>
  <si>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</si>
  <si>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</si>
  <si>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</si>
  <si>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</si>
  <si>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</si>
  <si>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</si>
  <si>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</si>
  <si>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</si>
  <si>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</si>
  <si>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</si>
  <si>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</si>
  <si>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</si>
  <si>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</si>
  <si>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</si>
  <si>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</si>
  <si>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</si>
  <si>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</si>
  <si>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</si>
  <si>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</si>
  <si>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</si>
  <si>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</si>
  <si>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</si>
  <si>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</si>
  <si>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</si>
  <si>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</si>
  <si>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</si>
  <si>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</si>
  <si>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</si>
  <si>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</si>
  <si>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</si>
  <si>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</si>
  <si>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</si>
  <si>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</si>
  <si>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</si>
  <si>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</si>
  <si>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</si>
  <si>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</si>
  <si>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</si>
  <si>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</si>
  <si>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</si>
  <si>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</si>
  <si>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</si>
  <si>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</si>
  <si>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</si>
  <si>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</si>
  <si>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</si>
  <si>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</si>
  <si>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</si>
  <si>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</si>
  <si>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</si>
  <si>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</si>
  <si>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</si>
  <si>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</si>
  <si>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</si>
  <si>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</si>
  <si>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</si>
  <si>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</si>
  <si>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</si>
  <si>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</si>
  <si>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</si>
  <si>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</si>
  <si>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</si>
  <si>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</si>
  <si>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</si>
  <si>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</si>
  <si>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</si>
  <si>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</si>
  <si>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</si>
  <si>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</si>
  <si>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</si>
  <si>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</si>
  <si>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</si>
  <si>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</si>
  <si>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</si>
  <si>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</si>
  <si>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</si>
  <si>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</si>
  <si>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</si>
  <si>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</si>
  <si>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</si>
  <si>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</si>
  <si>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</si>
  <si>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</si>
  <si>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</si>
  <si>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</si>
  <si>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</si>
  <si>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</si>
  <si>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</si>
  <si>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</si>
  <si>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</si>
  <si>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</si>
  <si>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</si>
  <si>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</si>
  <si>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</si>
  <si>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</si>
  <si>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</si>
  <si>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</si>
  <si>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</si>
  <si>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</si>
  <si>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</si>
  <si>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</si>
  <si>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</si>
  <si>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</si>
  <si>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</si>
  <si>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</si>
  <si>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</si>
  <si>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</si>
  <si>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</si>
  <si>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</si>
  <si>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</si>
  <si>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</si>
  <si>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</si>
  <si>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</si>
  <si>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</si>
  <si>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</si>
  <si>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</si>
  <si>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</si>
  <si>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</si>
  <si>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</si>
  <si>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</si>
  <si>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</si>
  <si>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</si>
  <si>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</si>
  <si>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</si>
  <si>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</si>
  <si>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</si>
  <si>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</si>
  <si>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</si>
  <si>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</si>
  <si>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</si>
  <si>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</si>
  <si>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</si>
  <si>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</si>
  <si>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</si>
  <si>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</si>
  <si>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</si>
  <si>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</si>
  <si>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</si>
  <si>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</si>
  <si>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</si>
  <si>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</si>
  <si>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</si>
  <si>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</si>
  <si>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</si>
  <si>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</si>
  <si>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</si>
  <si>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</si>
  <si>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</si>
  <si>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</si>
  <si>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</si>
  <si>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</si>
  <si>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</si>
  <si>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</si>
  <si>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</si>
  <si>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</si>
  <si>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</si>
  <si>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</si>
  <si>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</si>
  <si>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</si>
  <si>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</si>
  <si>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</si>
  <si>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</si>
  <si>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</si>
  <si>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</si>
  <si>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</si>
  <si>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</si>
  <si>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</si>
  <si>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</si>
  <si>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</si>
  <si>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</si>
  <si>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</si>
  <si>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</si>
  <si>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</si>
  <si>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</si>
  <si>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</si>
  <si>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</si>
  <si>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</si>
  <si>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</si>
  <si>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</si>
  <si>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</si>
  <si>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</si>
  <si>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</si>
  <si>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</si>
  <si>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</si>
  <si>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</si>
  <si>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</si>
  <si>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</si>
  <si>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</si>
  <si>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</si>
  <si>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</si>
  <si>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</si>
  <si>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</si>
  <si>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</si>
  <si>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</si>
  <si>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</si>
  <si>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</si>
  <si>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</si>
  <si>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</si>
  <si>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</si>
  <si>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</si>
  <si>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</si>
  <si>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</si>
  <si>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</si>
  <si>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</si>
  <si>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</si>
  <si>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</si>
  <si>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</si>
  <si>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</si>
  <si>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</si>
  <si>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</si>
  <si>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</si>
  <si>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</si>
  <si>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</si>
  <si>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</si>
  <si>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</si>
  <si>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</si>
  <si>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</si>
  <si>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</si>
  <si>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</si>
  <si>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</si>
  <si>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</si>
  <si>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</si>
  <si>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</si>
  <si>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</si>
  <si>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</si>
  <si>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</si>
  <si>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</si>
  <si>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</si>
  <si>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</si>
  <si>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</si>
  <si>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</si>
  <si>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</si>
  <si>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</si>
  <si>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</si>
  <si>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</si>
  <si>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</si>
  <si>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</si>
  <si>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</si>
  <si>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</si>
  <si>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</si>
  <si>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</si>
  <si>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</si>
  <si>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</si>
  <si>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</si>
  <si>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</si>
  <si>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</si>
  <si>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</si>
  <si>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</si>
  <si>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</si>
  <si>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</si>
  <si>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</si>
  <si>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</si>
  <si>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</si>
  <si>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</si>
  <si>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</si>
  <si>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</si>
  <si>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</si>
  <si>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</si>
  <si>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</si>
  <si>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</si>
  <si>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</si>
  <si>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</si>
  <si>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</si>
  <si>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</si>
  <si>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</si>
  <si>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</si>
  <si>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</si>
  <si>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</si>
  <si>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</si>
  <si>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</si>
  <si>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</si>
  <si>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</si>
  <si>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</si>
  <si>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</si>
  <si>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</si>
  <si>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</si>
  <si>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</si>
  <si>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</si>
  <si>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</si>
  <si>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</si>
  <si>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</si>
  <si>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</si>
  <si>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</si>
  <si>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</si>
  <si>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</si>
  <si>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</si>
  <si>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</si>
  <si>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</si>
  <si>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</si>
  <si>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</si>
  <si>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</si>
  <si>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</si>
  <si>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</si>
  <si>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</si>
  <si>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</si>
  <si>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</si>
  <si>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</si>
  <si>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</si>
  <si>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</si>
  <si>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</si>
  <si>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</si>
  <si>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</si>
  <si>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</si>
  <si>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</si>
  <si>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</si>
  <si>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</si>
  <si>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</si>
  <si>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</si>
  <si>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</si>
  <si>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</si>
  <si>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</si>
  <si>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</si>
  <si>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</si>
  <si>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</si>
  <si>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</si>
  <si>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</si>
  <si>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</si>
  <si>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</si>
  <si>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</si>
  <si>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</si>
  <si>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</si>
  <si>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</si>
  <si>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</si>
  <si>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</si>
  <si>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</si>
  <si>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</si>
  <si>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</si>
  <si>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</si>
  <si>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</si>
  <si>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</si>
  <si>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</si>
  <si>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</si>
  <si>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</si>
  <si>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</si>
  <si>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</si>
  <si>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</si>
  <si>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</si>
  <si>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</si>
  <si>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</si>
  <si>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</si>
  <si>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</si>
  <si>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</si>
  <si>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</si>
  <si>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</si>
  <si>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</si>
  <si>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</si>
  <si>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</si>
  <si>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</si>
  <si>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</si>
  <si>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</si>
  <si>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</si>
  <si>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</si>
  <si>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</si>
  <si>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</si>
  <si>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</si>
  <si>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</si>
  <si>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</si>
  <si>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</si>
  <si>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</si>
  <si>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</si>
  <si>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</si>
  <si>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</si>
  <si>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</si>
  <si>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</si>
  <si>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</si>
  <si>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</si>
  <si>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</si>
  <si>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</si>
  <si>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</si>
  <si>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</si>
  <si>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</si>
  <si>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</si>
  <si>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</si>
  <si>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</si>
  <si>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</si>
  <si>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</si>
  <si>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</si>
  <si>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</si>
  <si>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</si>
  <si>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</si>
  <si>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</si>
  <si>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</si>
  <si>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</si>
  <si>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</si>
  <si>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</si>
  <si>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</si>
  <si>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</si>
  <si>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</si>
  <si>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</si>
  <si>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</si>
  <si>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</si>
  <si>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</si>
  <si>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</si>
  <si>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</si>
  <si>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</si>
  <si>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</si>
  <si>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</si>
  <si>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</si>
  <si>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</si>
  <si>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</si>
  <si>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</si>
  <si>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</si>
  <si>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</si>
  <si>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</si>
  <si>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</si>
  <si>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</si>
  <si>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</si>
  <si>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</si>
  <si>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</si>
  <si>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</si>
  <si>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</si>
  <si>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</si>
  <si>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</si>
  <si>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</si>
  <si>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</si>
  <si>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</si>
  <si>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</si>
  <si>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</si>
  <si>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</si>
  <si>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</si>
  <si>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</si>
  <si>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</si>
  <si>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</si>
  <si>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</si>
  <si>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</si>
  <si>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</si>
  <si>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</si>
  <si>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</si>
  <si>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</si>
  <si>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</si>
  <si>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</si>
  <si>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</si>
  <si>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</si>
  <si>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</si>
  <si>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</si>
  <si>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</si>
  <si>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</si>
  <si>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</si>
  <si>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</si>
  <si>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</si>
  <si>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</si>
  <si>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</si>
  <si>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</si>
  <si>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</si>
  <si>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</si>
  <si>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</si>
  <si>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</si>
  <si>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</si>
  <si>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</si>
  <si>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</si>
  <si>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</si>
  <si>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</si>
  <si>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</si>
  <si>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</si>
  <si>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</si>
  <si>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</si>
  <si>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</si>
  <si>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</si>
  <si>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</si>
  <si>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</si>
  <si>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</si>
  <si>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</si>
  <si>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</si>
  <si>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</si>
  <si>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</si>
  <si>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</si>
  <si>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</si>
  <si>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</si>
  <si>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</si>
  <si>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</si>
  <si>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</si>
  <si>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</si>
  <si>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</si>
  <si>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</si>
  <si>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</si>
  <si>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</si>
  <si>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</si>
  <si>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</si>
  <si>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</si>
  <si>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</si>
  <si>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</si>
  <si>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</si>
  <si>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</si>
  <si>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</si>
  <si>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</si>
  <si>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</si>
  <si>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</si>
  <si>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</si>
  <si>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</si>
  <si>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</si>
  <si>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</si>
  <si>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</si>
  <si>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</si>
  <si>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</si>
  <si>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</si>
  <si>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</si>
  <si>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</si>
  <si>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</si>
  <si>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</si>
  <si>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</si>
  <si>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</si>
  <si>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</si>
  <si>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</si>
  <si>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</si>
  <si>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</si>
  <si>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</si>
  <si>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</si>
  <si>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</si>
  <si>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</si>
  <si>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</si>
  <si>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</si>
  <si>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</si>
  <si>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</si>
  <si>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</si>
  <si>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</si>
  <si>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</si>
  <si>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</si>
  <si>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</si>
  <si>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</si>
  <si>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</si>
  <si>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</si>
  <si>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</si>
  <si>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</si>
  <si>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</si>
  <si>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</si>
  <si>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</si>
  <si>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</si>
  <si>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</si>
  <si>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</si>
  <si>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</si>
  <si>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</si>
  <si>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</si>
  <si>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</si>
  <si>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</si>
  <si>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</si>
  <si>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</si>
  <si>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</si>
  <si>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</si>
  <si>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</si>
  <si>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</si>
  <si>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</si>
  <si>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</si>
  <si>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</si>
  <si>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</si>
  <si>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</si>
  <si>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</si>
  <si>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</si>
  <si>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</si>
  <si>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</si>
  <si>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</si>
  <si>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</si>
  <si>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</si>
  <si>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</si>
  <si>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</si>
  <si>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</si>
  <si>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</si>
  <si>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</si>
  <si>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</si>
  <si>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</si>
  <si>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</si>
  <si>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</si>
  <si>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</si>
  <si>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</si>
  <si>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</si>
  <si>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</si>
  <si>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</si>
  <si>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</si>
  <si>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</si>
  <si>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</si>
  <si>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</si>
  <si>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</si>
  <si>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</si>
  <si>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</si>
  <si>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</si>
  <si>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</si>
  <si>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</si>
  <si>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</si>
  <si>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</si>
  <si>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</si>
  <si>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</si>
  <si>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</si>
  <si>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</si>
  <si>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</si>
  <si>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</si>
  <si>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</si>
  <si>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</si>
  <si>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</si>
  <si>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</si>
  <si>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</si>
  <si>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</si>
  <si>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</si>
  <si>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</si>
  <si>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</si>
  <si>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</si>
  <si>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</si>
  <si>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</si>
  <si>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</si>
  <si>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</si>
  <si>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</si>
  <si>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</si>
  <si>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</si>
  <si>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</si>
  <si>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</si>
  <si>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</si>
  <si>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</si>
  <si>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</si>
  <si>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</si>
  <si>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</si>
  <si>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</si>
  <si>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</si>
  <si>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</si>
  <si>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</si>
  <si>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</si>
  <si>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</si>
  <si>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</si>
  <si>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</si>
  <si>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</si>
  <si>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</si>
  <si>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</si>
  <si>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</si>
  <si>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</si>
  <si>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</si>
  <si>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</si>
  <si>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</si>
  <si>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</si>
  <si>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</si>
  <si>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</si>
  <si>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</si>
  <si>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</si>
  <si>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</si>
  <si>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</si>
  <si>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</si>
  <si>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</si>
  <si>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</si>
  <si>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</si>
  <si>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</si>
  <si>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</si>
  <si>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</si>
  <si>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</si>
  <si>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</si>
  <si>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</si>
  <si>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</si>
  <si>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</si>
  <si>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</si>
  <si>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</si>
  <si>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</si>
  <si>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</si>
  <si>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</si>
  <si>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</si>
  <si>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</si>
  <si>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</si>
  <si>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</si>
  <si>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</si>
  <si>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</si>
  <si>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</si>
  <si>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</si>
  <si>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</si>
  <si>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</si>
  <si>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</si>
  <si>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</si>
  <si>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</si>
  <si>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</si>
  <si>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</si>
  <si>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</si>
  <si>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</si>
  <si>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</si>
  <si>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</si>
  <si>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</si>
  <si>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</si>
  <si>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</si>
  <si>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</si>
  <si>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</si>
  <si>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</si>
  <si>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</si>
  <si>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</si>
  <si>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</si>
  <si>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</si>
  <si>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</si>
  <si>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</si>
  <si>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</si>
  <si>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</si>
  <si>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</si>
  <si>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</si>
  <si>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</si>
  <si>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</si>
  <si>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</si>
  <si>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</si>
  <si>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</si>
  <si>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</si>
  <si>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</si>
  <si>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</si>
  <si>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</si>
  <si>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</si>
  <si>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</si>
  <si>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</si>
  <si>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</si>
  <si>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</si>
  <si>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</si>
  <si>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</si>
  <si>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</si>
  <si>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</si>
  <si>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</si>
  <si>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</si>
  <si>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</si>
  <si>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</si>
  <si>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</si>
  <si>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</si>
  <si>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</si>
  <si>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</si>
  <si>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</si>
  <si>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</si>
  <si>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</si>
  <si>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</si>
  <si>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</si>
  <si>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</si>
  <si>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</si>
  <si>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</si>
  <si>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</si>
  <si>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</si>
  <si>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</si>
  <si>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</si>
  <si>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</si>
  <si>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</si>
  <si>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</si>
  <si>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</si>
  <si>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</si>
  <si>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</si>
  <si>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</si>
  <si>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</si>
  <si>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</si>
  <si>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</si>
  <si>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</si>
  <si>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</si>
  <si>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</si>
  <si>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</si>
  <si>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</si>
  <si>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</si>
  <si>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</si>
  <si>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</si>
  <si>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</si>
  <si>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</si>
  <si>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</si>
  <si>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</si>
  <si>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</si>
  <si>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</si>
  <si>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</si>
  <si>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</si>
  <si>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</si>
  <si>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</si>
  <si>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</si>
  <si>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</si>
  <si>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</si>
  <si>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</si>
  <si>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</si>
  <si>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</si>
  <si>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</si>
  <si>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</si>
  <si>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</si>
  <si>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</si>
  <si>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</si>
  <si>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</si>
  <si>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</si>
  <si>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</si>
  <si>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</si>
  <si>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</si>
  <si>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</si>
  <si>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</si>
  <si>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</si>
  <si>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</si>
  <si>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</si>
  <si>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</si>
  <si>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</si>
  <si>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</si>
  <si>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</si>
  <si>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</si>
  <si>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</si>
  <si>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</si>
  <si>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</si>
  <si>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</si>
  <si>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</si>
  <si>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</si>
  <si>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</si>
  <si>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</si>
  <si>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</si>
  <si>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</si>
  <si>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</si>
  <si>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</si>
  <si>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</si>
  <si>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</si>
  <si>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</si>
  <si>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</si>
  <si>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</si>
  <si>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</si>
  <si>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</si>
  <si>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</si>
  <si>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</si>
  <si>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</si>
  <si>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</si>
  <si>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</si>
  <si>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</si>
  <si>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</si>
  <si>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</si>
  <si>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</si>
  <si>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</si>
  <si>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</si>
  <si>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</si>
  <si>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</si>
  <si>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</si>
  <si>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</si>
  <si>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</si>
  <si>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</si>
  <si>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</si>
  <si>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</si>
  <si>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</si>
  <si>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</si>
  <si>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</si>
  <si>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</si>
  <si>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</si>
  <si>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</si>
  <si>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</si>
  <si>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</si>
  <si>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</si>
  <si>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</si>
  <si>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</si>
  <si>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</si>
  <si>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</si>
  <si>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</si>
  <si>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</si>
  <si>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</si>
  <si>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</si>
  <si>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</si>
  <si>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</si>
  <si>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</si>
  <si>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</si>
  <si>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</si>
  <si>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</si>
  <si>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</si>
  <si>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</si>
  <si>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</si>
  <si>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</si>
  <si>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</si>
  <si>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</si>
  <si>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</si>
  <si>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</si>
  <si>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</si>
  <si>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</si>
  <si>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</si>
  <si>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</si>
  <si>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</si>
  <si>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</si>
  <si>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</si>
  <si>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</si>
  <si>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</si>
  <si>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</si>
  <si>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</si>
  <si>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</si>
  <si>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</si>
  <si>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</si>
  <si>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</si>
  <si>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</si>
  <si>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</si>
  <si>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</si>
  <si>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</si>
  <si>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</si>
  <si>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</si>
  <si>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</si>
  <si>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</si>
  <si>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</si>
  <si>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</si>
  <si>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</si>
  <si>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</si>
  <si>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</si>
  <si>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</si>
  <si>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</si>
  <si>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</si>
  <si>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</si>
  <si>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</si>
  <si>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</si>
  <si>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</si>
  <si>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</si>
  <si>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</si>
  <si>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</si>
  <si>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</si>
  <si>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</si>
  <si>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</si>
  <si>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</si>
  <si>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</si>
  <si>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</si>
  <si>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</si>
  <si>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</si>
  <si>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</si>
  <si>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</si>
  <si>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</si>
  <si>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</si>
  <si>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</si>
  <si>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</si>
  <si>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</si>
  <si>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</si>
  <si>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</si>
  <si>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</si>
  <si>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</si>
  <si>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</si>
  <si>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</si>
  <si>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</si>
  <si>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</si>
  <si>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</si>
  <si>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</si>
  <si>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</si>
  <si>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</si>
  <si>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</si>
  <si>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</si>
  <si>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</si>
  <si>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</si>
  <si>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</si>
  <si>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</si>
  <si>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</si>
  <si>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</si>
  <si>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</si>
  <si>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</si>
  <si>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</si>
  <si>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</si>
  <si>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</si>
  <si>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</si>
  <si>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</si>
  <si>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</si>
  <si>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</si>
  <si>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</si>
  <si>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</si>
  <si>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</si>
  <si>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</si>
  <si>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</si>
  <si>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</si>
  <si>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</si>
  <si>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</si>
  <si>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</si>
  <si>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</si>
  <si>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</si>
  <si>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</si>
  <si>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</si>
  <si>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</si>
  <si>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</si>
  <si>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</si>
  <si>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</si>
  <si>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</si>
  <si>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</si>
  <si>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</si>
  <si>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</si>
  <si>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</si>
  <si>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</si>
  <si>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</si>
  <si>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</si>
  <si>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</si>
  <si>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</si>
  <si>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</si>
  <si>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</si>
  <si>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</si>
  <si>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</si>
  <si>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</si>
  <si>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</si>
  <si>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</si>
  <si>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</si>
  <si>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</si>
  <si>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</si>
  <si>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</si>
  <si>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</si>
  <si>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</si>
  <si>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</si>
  <si>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</si>
  <si>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</si>
  <si>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</si>
  <si>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</si>
  <si>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</si>
  <si>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</si>
  <si>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</si>
  <si>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</si>
  <si>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</si>
  <si>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</si>
  <si>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</si>
  <si>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</si>
  <si>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</si>
  <si>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</si>
  <si>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</si>
  <si>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</si>
  <si>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</si>
  <si>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</si>
  <si>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</si>
  <si>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</si>
  <si>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</si>
  <si>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</si>
  <si>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</si>
  <si>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</si>
  <si>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</si>
  <si>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</si>
  <si>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</si>
  <si>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</si>
  <si>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</si>
  <si>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</si>
  <si>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</si>
  <si>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</si>
  <si>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</si>
  <si>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</si>
  <si>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</si>
  <si>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</si>
  <si>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</si>
  <si>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</si>
  <si>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</si>
  <si>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</si>
  <si>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</si>
  <si>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</si>
  <si>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</si>
  <si>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</si>
  <si>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</si>
  <si>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</si>
  <si>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</si>
  <si>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</si>
  <si>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</si>
  <si>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</si>
  <si>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</si>
  <si>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</si>
  <si>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</si>
  <si>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</si>
  <si>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</si>
  <si>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</si>
  <si>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</si>
  <si>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</si>
  <si>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</si>
  <si>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</si>
  <si>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</si>
  <si>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</si>
  <si>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</si>
  <si>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</si>
  <si>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</si>
  <si>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</si>
  <si>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</si>
  <si>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</si>
  <si>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</si>
  <si>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</si>
  <si>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</si>
  <si>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</si>
  <si>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</si>
  <si>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</si>
  <si>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</si>
  <si>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</si>
  <si>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</si>
  <si>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</si>
  <si>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</si>
  <si>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</si>
  <si>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</si>
  <si>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</si>
  <si>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</si>
  <si>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</si>
  <si>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</si>
  <si>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</si>
  <si>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</si>
  <si>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</si>
  <si>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</si>
  <si>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</si>
  <si>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</si>
  <si>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</si>
  <si>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</si>
  <si>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</si>
  <si>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</si>
  <si>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</si>
  <si>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</si>
  <si>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</si>
  <si>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</si>
  <si>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</si>
  <si>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</si>
  <si>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</si>
  <si>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</si>
  <si>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</si>
  <si>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</si>
  <si>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</si>
  <si>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</si>
  <si>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</si>
  <si>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</si>
  <si>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</si>
  <si>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</si>
  <si>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</si>
  <si>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</si>
  <si>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</si>
  <si>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</si>
  <si>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</si>
  <si>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</si>
  <si>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</si>
  <si>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</si>
  <si>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</si>
  <si>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</si>
  <si>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</si>
  <si>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</si>
  <si>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</si>
  <si>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</si>
  <si>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</si>
  <si>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</si>
  <si>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</si>
  <si>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</si>
  <si>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</si>
  <si>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</si>
  <si>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</si>
  <si>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</si>
  <si>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</si>
  <si>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</si>
  <si>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</si>
  <si>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</si>
  <si>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</si>
  <si>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</si>
  <si>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</si>
  <si>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</si>
  <si>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</si>
  <si>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</si>
  <si>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</si>
  <si>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</si>
  <si>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</si>
  <si>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</si>
  <si>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</si>
  <si>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</si>
  <si>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</si>
  <si>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</si>
  <si>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</si>
  <si>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</si>
  <si>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</si>
  <si>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</si>
  <si>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</si>
  <si>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</si>
  <si>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</si>
  <si>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</si>
  <si>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</si>
  <si>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</si>
  <si>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</si>
  <si>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</si>
  <si>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</si>
  <si>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</si>
  <si>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</si>
  <si>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</si>
  <si>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</si>
  <si>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</si>
  <si>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</si>
  <si>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</si>
  <si>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</si>
  <si>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</si>
  <si>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</si>
  <si>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</si>
  <si>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</si>
  <si>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</si>
  <si>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</si>
  <si>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</si>
  <si>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</si>
  <si>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</si>
  <si>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</si>
  <si>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</si>
  <si>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</si>
  <si>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</si>
  <si>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</si>
  <si>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</si>
  <si>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</si>
  <si>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</si>
  <si>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</si>
  <si>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</si>
  <si>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</si>
  <si>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</si>
  <si>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</si>
  <si>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</si>
  <si>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</si>
  <si>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</si>
  <si>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</si>
  <si>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</si>
  <si>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</si>
  <si>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</si>
  <si>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</si>
  <si>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</si>
  <si>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</si>
  <si>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</si>
  <si>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</si>
  <si>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</si>
  <si>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</si>
  <si>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</si>
  <si>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</si>
  <si>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</si>
  <si>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</si>
  <si>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</si>
  <si>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</si>
  <si>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</si>
  <si>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</si>
  <si>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</si>
  <si>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</si>
  <si>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</si>
  <si>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</si>
  <si>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</si>
  <si>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</si>
  <si>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</si>
  <si>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</si>
  <si>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</si>
  <si>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</si>
  <si>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</si>
  <si>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</si>
  <si>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</si>
  <si>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</si>
  <si>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</si>
  <si>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</si>
  <si>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</si>
  <si>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</si>
  <si>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</si>
  <si>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</si>
  <si>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</si>
  <si>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</si>
  <si>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</si>
  <si>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</si>
  <si>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</si>
  <si>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</si>
  <si>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</si>
  <si>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</si>
  <si>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</si>
  <si>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</si>
  <si>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</si>
  <si>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</si>
  <si>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</si>
  <si>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</si>
  <si>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</si>
  <si>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</si>
  <si>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</si>
  <si>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</si>
  <si>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</si>
  <si>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</si>
  <si>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</si>
  <si>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</si>
  <si>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</si>
  <si>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</si>
  <si>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</si>
  <si>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</si>
  <si>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</si>
  <si>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</si>
  <si>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</si>
  <si>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</si>
  <si>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</si>
  <si>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</si>
  <si>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</si>
  <si>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</si>
  <si>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</si>
  <si>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</si>
  <si>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</si>
  <si>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</si>
  <si>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</si>
  <si>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</si>
  <si>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</si>
  <si>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</si>
  <si>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</si>
  <si>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</si>
  <si>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</si>
  <si>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</si>
  <si>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</si>
  <si>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</si>
  <si>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</si>
  <si>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</si>
  <si>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</si>
  <si>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</si>
  <si>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</si>
  <si>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</si>
  <si>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</si>
  <si>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</si>
  <si>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</si>
  <si>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</si>
  <si>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</si>
  <si>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</si>
  <si>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</si>
  <si>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</si>
  <si>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</si>
  <si>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</si>
  <si>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</si>
  <si>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</si>
  <si>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</si>
  <si>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</si>
  <si>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</si>
  <si>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</si>
  <si>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</si>
  <si>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</si>
  <si>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</si>
  <si>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</si>
  <si>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</si>
  <si>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</si>
  <si>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</si>
  <si>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</si>
  <si>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</si>
  <si>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</si>
  <si>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</si>
  <si>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</si>
  <si>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</si>
  <si>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</si>
  <si>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</si>
  <si>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</si>
  <si>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</si>
  <si>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</si>
  <si>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</si>
  <si>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</si>
  <si>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</si>
  <si>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</si>
  <si>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</si>
  <si>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</si>
  <si>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</si>
  <si>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</si>
  <si>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</si>
  <si>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</si>
  <si>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</si>
  <si>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</si>
  <si>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</si>
  <si>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</si>
  <si>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</si>
  <si>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</si>
  <si>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</si>
  <si>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</si>
  <si>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</si>
  <si>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</si>
  <si>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</si>
  <si>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</si>
  <si>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</si>
  <si>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</si>
  <si>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</si>
  <si>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</si>
  <si>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</si>
  <si>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</si>
  <si>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</si>
  <si>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</si>
  <si>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</si>
  <si>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</si>
  <si>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</si>
  <si>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</si>
  <si>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</si>
  <si>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</si>
  <si>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</si>
  <si>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</si>
  <si>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</si>
  <si>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</si>
  <si>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</si>
  <si>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</si>
  <si>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</si>
  <si>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</si>
  <si>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</si>
  <si>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</si>
  <si>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</si>
  <si>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</si>
  <si>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</si>
  <si>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</si>
  <si>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</si>
  <si>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</si>
  <si>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</si>
  <si>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</si>
  <si>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</si>
  <si>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</si>
  <si>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</si>
  <si>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</si>
  <si>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</si>
  <si>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</si>
  <si>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</si>
  <si>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</si>
  <si>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</si>
  <si>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</si>
  <si>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</si>
  <si>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</si>
  <si>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</si>
  <si>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</si>
  <si>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</si>
  <si>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</si>
  <si>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</si>
  <si>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</si>
  <si>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</si>
  <si>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</si>
  <si>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</si>
  <si>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</si>
  <si>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</si>
  <si>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</si>
  <si>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</si>
  <si>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</si>
  <si>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</si>
  <si>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</si>
  <si>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</si>
  <si>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</si>
  <si>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</si>
  <si>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</si>
  <si>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</si>
  <si>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</si>
  <si>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</si>
  <si>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</si>
  <si>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</si>
  <si>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</si>
  <si>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</si>
  <si>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</si>
  <si>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</si>
  <si>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</si>
  <si>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</si>
  <si>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</si>
  <si>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</si>
  <si>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</si>
  <si>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</si>
  <si>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</si>
  <si>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</si>
  <si>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</si>
  <si>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</si>
  <si>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</si>
  <si>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</si>
  <si>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</si>
  <si>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</si>
  <si>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</si>
  <si>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</si>
  <si>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</si>
  <si>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</si>
  <si>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</si>
  <si>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</si>
  <si>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</si>
  <si>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</si>
  <si>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</si>
  <si>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</si>
  <si>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</si>
  <si>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</si>
  <si>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</si>
  <si>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</si>
  <si>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</si>
  <si>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</si>
  <si>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</si>
  <si>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</si>
  <si>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</si>
  <si>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</si>
  <si>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</si>
  <si>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</si>
  <si>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</si>
  <si>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</si>
  <si>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</si>
  <si>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</si>
  <si>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</si>
  <si>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</si>
  <si>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</si>
  <si>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</si>
  <si>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</si>
  <si>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</si>
  <si>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</si>
  <si>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</si>
  <si>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</si>
  <si>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</si>
  <si>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</si>
  <si>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</si>
  <si>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</si>
  <si>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</si>
  <si>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</si>
  <si>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</si>
  <si>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</si>
  <si>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</si>
  <si>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</si>
  <si>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</si>
  <si>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</si>
  <si>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</si>
  <si>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</si>
  <si>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</si>
  <si>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</si>
  <si>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</si>
  <si>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</si>
  <si>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</si>
  <si>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</si>
  <si>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</si>
  <si>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</si>
  <si>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</si>
  <si>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</si>
  <si>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</si>
  <si>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</si>
  <si>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</si>
  <si>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</si>
  <si>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</si>
  <si>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</si>
  <si>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</si>
  <si>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</si>
  <si>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</si>
  <si>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</si>
  <si>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</si>
  <si>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</si>
  <si>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</si>
  <si>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</si>
  <si>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</si>
  <si>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</si>
  <si>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</si>
  <si>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</si>
  <si>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</si>
  <si>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</si>
  <si>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</si>
  <si>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</si>
  <si>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</si>
  <si>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</si>
  <si>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</si>
  <si>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</si>
  <si>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</si>
  <si>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</si>
  <si>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</si>
  <si>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</si>
  <si>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</si>
  <si>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</si>
  <si>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</si>
  <si>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</si>
  <si>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</si>
  <si>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</si>
  <si>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</si>
  <si>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</si>
  <si>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</si>
  <si>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</si>
  <si>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</si>
  <si>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</si>
  <si>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</si>
  <si>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</si>
  <si>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</si>
  <si>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</si>
  <si>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</si>
  <si>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</si>
  <si>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</si>
  <si>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</si>
  <si>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</si>
  <si>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</si>
  <si>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</si>
  <si>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</si>
  <si>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</si>
  <si>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</si>
  <si>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</si>
  <si>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</si>
  <si>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</si>
  <si>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</si>
  <si>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</si>
  <si>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</si>
  <si>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</si>
  <si>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</si>
  <si>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</si>
  <si>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</si>
  <si>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</si>
  <si>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</si>
  <si>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</si>
  <si>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</si>
  <si>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</si>
  <si>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</si>
  <si>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</si>
  <si>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</si>
  <si>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</si>
  <si>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</si>
  <si>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</si>
  <si>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</si>
  <si>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</si>
  <si>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</si>
  <si>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</si>
  <si>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</si>
  <si>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</si>
  <si>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</si>
  <si>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</si>
  <si>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</si>
  <si>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</si>
  <si>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</si>
  <si>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</si>
  <si>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</si>
  <si>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</si>
  <si>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</si>
  <si>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</si>
  <si>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</si>
  <si>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</si>
  <si>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</si>
  <si>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</si>
  <si>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</si>
  <si>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</si>
  <si>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</si>
  <si>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</si>
  <si>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</si>
  <si>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</si>
  <si>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</si>
  <si>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</si>
  <si>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</si>
  <si>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</si>
  <si>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</si>
  <si>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</si>
  <si>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</si>
  <si>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</si>
  <si>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</si>
  <si>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</si>
  <si>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</si>
  <si>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</si>
  <si>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</si>
  <si>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</si>
  <si>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</si>
  <si>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</si>
  <si>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</si>
  <si>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</si>
  <si>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</si>
  <si>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</si>
  <si>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</si>
  <si>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</si>
  <si>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</si>
  <si>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</si>
  <si>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</si>
  <si>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</si>
  <si>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</si>
  <si>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</si>
  <si>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</si>
  <si>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</si>
  <si>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</si>
  <si>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</si>
  <si>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</si>
  <si>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</si>
  <si>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</si>
  <si>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</si>
  <si>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</si>
  <si>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</si>
  <si>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</si>
  <si>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</si>
  <si>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</si>
  <si>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</si>
  <si>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</si>
  <si>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</si>
  <si>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</si>
  <si>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</si>
  <si>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</si>
  <si>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</si>
  <si>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</si>
  <si>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</si>
  <si>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</si>
  <si>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</si>
  <si>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</si>
  <si>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</si>
  <si>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</si>
  <si>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</si>
  <si>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</si>
  <si>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</si>
  <si>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</si>
  <si>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</si>
  <si>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</si>
  <si>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</si>
  <si>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</si>
  <si>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</si>
  <si>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</si>
  <si>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</si>
  <si>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</si>
  <si>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</si>
  <si>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</si>
  <si>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</si>
  <si>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</si>
  <si>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</si>
  <si>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</si>
  <si>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</si>
  <si>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</si>
  <si>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</si>
  <si>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</si>
  <si>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</si>
  <si>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</si>
  <si>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</si>
  <si>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</si>
  <si>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</si>
  <si>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</si>
  <si>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</si>
  <si>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</si>
  <si>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</si>
  <si>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</si>
  <si>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</si>
  <si>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</si>
  <si>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</si>
  <si>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</si>
  <si>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</si>
  <si>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</si>
  <si>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</si>
  <si>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</si>
  <si>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</si>
  <si>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</si>
  <si>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</si>
  <si>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</si>
  <si>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</si>
  <si>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</si>
  <si>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</si>
  <si>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</si>
  <si>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</si>
  <si>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</si>
  <si>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</si>
  <si>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</si>
  <si>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</si>
  <si>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</si>
  <si>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</si>
  <si>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</si>
  <si>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</si>
  <si>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</si>
  <si>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</si>
  <si>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</si>
  <si>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</si>
  <si>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</si>
  <si>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</si>
  <si>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</si>
  <si>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</si>
  <si>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</si>
  <si>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</si>
  <si>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</si>
  <si>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</si>
  <si>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</si>
  <si>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</si>
  <si>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</si>
  <si>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</si>
  <si>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</si>
  <si>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</si>
  <si>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</si>
  <si>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</si>
  <si>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</si>
  <si>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</si>
  <si>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</si>
  <si>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</si>
  <si>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</si>
  <si>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</si>
  <si>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</si>
  <si>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</si>
  <si>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</si>
  <si>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</si>
  <si>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</si>
  <si>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</si>
  <si>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</si>
  <si>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</si>
  <si>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</si>
  <si>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</si>
  <si>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</si>
  <si>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</si>
  <si>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</si>
  <si>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</si>
  <si>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</si>
  <si>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</si>
  <si>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</si>
  <si>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</si>
  <si>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</si>
  <si>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</si>
  <si>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</si>
  <si>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</si>
  <si>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</si>
  <si>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</si>
  <si>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</si>
  <si>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</si>
  <si>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</si>
  <si>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</si>
  <si>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</si>
  <si>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</si>
  <si>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</si>
  <si>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</si>
  <si>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</si>
  <si>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</si>
  <si>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</si>
  <si>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</si>
  <si>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</si>
  <si>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</si>
  <si>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</si>
  <si>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</si>
  <si>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</si>
  <si>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</si>
  <si>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</si>
  <si>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</si>
  <si>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</si>
  <si>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</si>
  <si>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</si>
  <si>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</si>
  <si>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</si>
  <si>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</si>
  <si>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</si>
  <si>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</si>
  <si>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</si>
  <si>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</si>
  <si>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</si>
  <si>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</si>
  <si>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</si>
  <si>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</si>
  <si>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</si>
  <si>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</si>
  <si>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</si>
  <si>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</si>
  <si>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</si>
  <si>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</si>
  <si>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</si>
  <si>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</si>
  <si>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</si>
  <si>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</si>
  <si>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</si>
  <si>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</si>
  <si>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</si>
  <si>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</si>
  <si>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</si>
  <si>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</si>
  <si>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</si>
  <si>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</si>
  <si>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</si>
  <si>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</si>
  <si>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</si>
  <si>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</si>
  <si>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</si>
  <si>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</si>
  <si>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</si>
  <si>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</si>
  <si>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</si>
  <si>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</si>
  <si>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</si>
  <si>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</si>
  <si>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</si>
  <si>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</si>
  <si>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</si>
  <si>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</si>
  <si>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</si>
  <si>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</si>
  <si>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</si>
  <si>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</si>
  <si>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</si>
  <si>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</si>
  <si>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</si>
  <si>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</si>
  <si>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</si>
  <si>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</si>
  <si>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</si>
  <si>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</si>
  <si>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</si>
  <si>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</si>
  <si>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</si>
  <si>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</si>
  <si>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</si>
  <si>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</si>
  <si>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</si>
  <si>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</si>
  <si>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</si>
  <si>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</si>
  <si>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</si>
  <si>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</si>
  <si>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</si>
  <si>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</si>
  <si>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</si>
  <si>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</si>
  <si>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</si>
  <si>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</si>
  <si>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</si>
  <si>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</si>
  <si>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</si>
  <si>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</si>
  <si>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</si>
  <si>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</si>
  <si>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</si>
  <si>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</si>
  <si>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</si>
  <si>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</si>
  <si>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</si>
  <si>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</si>
  <si>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</si>
  <si>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</si>
  <si>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</si>
  <si>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</si>
  <si>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</si>
  <si>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</si>
  <si>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</si>
  <si>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</si>
  <si>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</si>
  <si>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</si>
  <si>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</si>
  <si>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</si>
  <si>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</si>
  <si>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</si>
  <si>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</si>
  <si>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</si>
  <si>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</si>
  <si>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</si>
  <si>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</si>
  <si>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</si>
  <si>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</si>
  <si>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</si>
  <si>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</si>
  <si>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</si>
  <si>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</si>
  <si>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</si>
  <si>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</si>
  <si>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</si>
  <si>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</si>
  <si>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</si>
  <si>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</si>
  <si>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</si>
  <si>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</si>
  <si>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</si>
  <si>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</si>
  <si>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</si>
  <si>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</si>
  <si>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</si>
  <si>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</si>
  <si>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</si>
  <si>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</si>
  <si>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</si>
  <si>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</si>
  <si>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</si>
  <si>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</si>
  <si>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</si>
  <si>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</si>
  <si>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</si>
  <si>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</si>
  <si>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</si>
  <si>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</si>
  <si>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</si>
  <si>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</si>
  <si>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</si>
  <si>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</si>
  <si>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</si>
  <si>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</si>
  <si>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</si>
  <si>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</si>
  <si>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</si>
  <si>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</si>
  <si>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</si>
  <si>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</si>
  <si>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</si>
  <si>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</si>
  <si>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</si>
  <si>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</si>
  <si>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</si>
  <si>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</si>
  <si>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</si>
  <si>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</si>
  <si>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</si>
  <si>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</si>
  <si>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</si>
  <si>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</si>
  <si>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</si>
  <si>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</si>
  <si>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</si>
  <si>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</si>
  <si>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</si>
  <si>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</si>
  <si>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</si>
  <si>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</si>
  <si>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</si>
  <si>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</si>
  <si>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</si>
  <si>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</si>
  <si>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</si>
  <si>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</si>
  <si>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</si>
  <si>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</si>
  <si>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</si>
  <si>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</si>
  <si>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</si>
  <si>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</si>
  <si>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</si>
  <si>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</si>
  <si>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</si>
  <si>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</si>
  <si>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</si>
  <si>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</si>
  <si>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</si>
  <si>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</si>
  <si>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</si>
  <si>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</si>
  <si>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</si>
  <si>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</si>
  <si>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</si>
  <si>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</si>
  <si>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</si>
  <si>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</si>
  <si>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</si>
  <si>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</si>
  <si>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</si>
  <si>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</si>
  <si>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</si>
  <si>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</si>
  <si>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</si>
  <si>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</si>
  <si>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</si>
  <si>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</si>
  <si>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</si>
  <si>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</si>
  <si>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</si>
  <si>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</si>
  <si>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</si>
  <si>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</si>
  <si>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</si>
  <si>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</si>
  <si>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</si>
  <si>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</si>
  <si>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</si>
  <si>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</si>
  <si>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</si>
  <si>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</si>
  <si>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</si>
  <si>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</si>
  <si>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</si>
  <si>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</si>
  <si>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</si>
  <si>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</si>
  <si>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</si>
  <si>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</si>
  <si>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</si>
  <si>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</si>
  <si>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</si>
  <si>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</si>
  <si>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</si>
  <si>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</si>
  <si>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</si>
  <si>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</si>
  <si>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</si>
  <si>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</si>
  <si>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</si>
  <si>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</si>
  <si>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</si>
  <si>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</si>
  <si>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</si>
  <si>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</si>
  <si>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</si>
  <si>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</si>
  <si>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</si>
  <si>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</si>
  <si>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</si>
  <si>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</si>
  <si>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</si>
  <si>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</si>
  <si>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</si>
  <si>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</si>
  <si>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</si>
  <si>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</si>
  <si>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</si>
  <si>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</si>
  <si>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</si>
  <si>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</si>
  <si>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</si>
  <si>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</si>
  <si>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</si>
  <si>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</si>
  <si>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</si>
  <si>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</si>
  <si>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</si>
  <si>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</si>
  <si>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</si>
  <si>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</si>
  <si>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</si>
  <si>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</si>
  <si>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</si>
  <si>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</si>
  <si>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</si>
  <si>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</si>
  <si>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</si>
  <si>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</si>
  <si>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</si>
  <si>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</si>
  <si>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</si>
  <si>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</si>
  <si>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</si>
  <si>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</si>
  <si>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</si>
  <si>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</si>
  <si>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</si>
  <si>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</si>
  <si>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</si>
  <si>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</si>
  <si>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</si>
  <si>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</si>
  <si>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</si>
  <si>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</si>
  <si>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</si>
  <si>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</si>
  <si>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</si>
  <si>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</si>
  <si>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</si>
  <si>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</si>
  <si>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</si>
  <si>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</si>
  <si>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</si>
  <si>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</si>
  <si>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</si>
  <si>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</si>
  <si>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</si>
  <si>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</si>
  <si>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</si>
  <si>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</si>
  <si>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</si>
  <si>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</si>
  <si>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</si>
  <si>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</si>
  <si>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</si>
  <si>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</si>
  <si>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</si>
  <si>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</si>
  <si>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</si>
  <si>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</si>
  <si>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</si>
  <si>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</si>
  <si>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</si>
  <si>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</si>
  <si>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</si>
  <si>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</si>
  <si>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</si>
  <si>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</si>
  <si>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</si>
  <si>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</si>
  <si>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</si>
  <si>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</si>
  <si>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</si>
  <si>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</si>
  <si>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</si>
  <si>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</si>
  <si>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</si>
  <si>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</si>
  <si>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</si>
  <si>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</si>
  <si>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</si>
  <si>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</si>
  <si>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</si>
  <si>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</si>
  <si>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</si>
  <si>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</si>
  <si>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</si>
  <si>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</si>
  <si>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</si>
  <si>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</si>
  <si>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</si>
  <si>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</si>
  <si>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</si>
  <si>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</si>
  <si>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</si>
  <si>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</si>
  <si>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</si>
  <si>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</si>
  <si>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</si>
  <si>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</si>
  <si>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</si>
  <si>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</si>
  <si>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</si>
  <si>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</si>
  <si>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</si>
  <si>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</si>
  <si>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</si>
  <si>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</si>
  <si>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</si>
  <si>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</si>
  <si>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</si>
  <si>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</si>
  <si>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</si>
  <si>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</si>
  <si>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</si>
  <si>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</si>
  <si>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</si>
  <si>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</si>
  <si>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</si>
  <si>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</si>
  <si>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</si>
  <si>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</si>
  <si>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</si>
  <si>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</si>
  <si>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</si>
  <si>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</si>
  <si>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</si>
  <si>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</si>
  <si>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</si>
  <si>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</si>
  <si>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</si>
  <si>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</si>
  <si>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</si>
  <si>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</si>
  <si>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</si>
  <si>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</si>
  <si>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</si>
  <si>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</si>
  <si>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</si>
  <si>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</si>
  <si>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</si>
  <si>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</si>
  <si>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</si>
  <si>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</si>
  <si>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</si>
  <si>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</si>
  <si>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</si>
  <si>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</si>
  <si>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</si>
  <si>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</si>
  <si>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</si>
  <si>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</si>
  <si>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</si>
  <si>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</si>
  <si>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</si>
  <si>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</si>
  <si>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</si>
  <si>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</si>
  <si>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</si>
  <si>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</si>
  <si>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</si>
  <si>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</si>
  <si>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</si>
  <si>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</si>
  <si>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</si>
  <si>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</si>
  <si>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</si>
  <si>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</si>
  <si>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</si>
  <si>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</si>
  <si>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</si>
  <si>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</si>
  <si>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</si>
  <si>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</si>
  <si>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</si>
  <si>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</si>
  <si>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</si>
  <si>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</si>
  <si>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</si>
  <si>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</si>
  <si>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</si>
  <si>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</si>
  <si>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</si>
  <si>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</si>
  <si>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</si>
  <si>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</si>
  <si>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</si>
  <si>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</si>
  <si>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</si>
  <si>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</si>
  <si>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</si>
  <si>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</si>
  <si>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</si>
  <si>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</si>
  <si>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</si>
  <si>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</si>
  <si>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</si>
  <si>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</si>
  <si>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</si>
  <si>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</si>
  <si>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</si>
  <si>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</si>
  <si>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</si>
  <si>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</si>
  <si>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</si>
  <si>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</si>
  <si>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</si>
  <si>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</si>
  <si>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</si>
  <si>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</si>
  <si>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</si>
  <si>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</si>
  <si>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</si>
  <si>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</si>
  <si>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</si>
  <si>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</si>
  <si>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</si>
  <si>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</si>
  <si>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</si>
  <si>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</si>
  <si>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</si>
  <si>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</si>
  <si>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</si>
  <si>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</si>
  <si>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</si>
  <si>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</si>
  <si>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</si>
  <si>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</si>
  <si>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</si>
  <si>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</si>
  <si>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</si>
  <si>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</si>
  <si>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</si>
  <si>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</si>
  <si>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</si>
  <si>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</si>
  <si>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</si>
  <si>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</si>
  <si>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</si>
  <si>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</si>
  <si>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</si>
  <si>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</si>
  <si>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</si>
  <si>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</si>
  <si>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</si>
  <si>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</si>
  <si>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</si>
  <si>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</si>
  <si>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</si>
  <si>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</si>
  <si>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</si>
  <si>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</si>
  <si>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</si>
  <si>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</si>
  <si>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</si>
  <si>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</si>
  <si>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</si>
  <si>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</si>
  <si>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</si>
  <si>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</si>
  <si>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</si>
  <si>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</si>
  <si>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</si>
  <si>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</si>
  <si>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</si>
  <si>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</si>
  <si>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</si>
  <si>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</si>
  <si>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</si>
  <si>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</si>
  <si>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</si>
  <si>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</si>
  <si>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</si>
  <si>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</si>
  <si>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</si>
  <si>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</si>
  <si>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</si>
  <si>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</si>
  <si>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</si>
  <si>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</si>
  <si>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</si>
  <si>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</si>
  <si>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</si>
  <si>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</si>
  <si>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</si>
  <si>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</si>
  <si>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</si>
  <si>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</si>
  <si>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</si>
  <si>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</si>
  <si>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</si>
  <si>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</si>
  <si>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</si>
  <si>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</si>
  <si>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</si>
  <si>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</si>
  <si>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</si>
  <si>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</si>
  <si>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</si>
  <si>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</si>
  <si>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</si>
  <si>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</si>
  <si>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</si>
  <si>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</si>
  <si>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</si>
  <si>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</si>
  <si>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</si>
  <si>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</si>
  <si>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</si>
  <si>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</si>
  <si>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</si>
  <si>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</si>
  <si>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</si>
  <si>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</si>
  <si>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</si>
  <si>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</si>
  <si>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</si>
  <si>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</si>
  <si>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</si>
  <si>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</si>
  <si>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</si>
  <si>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</si>
  <si>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</si>
  <si>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</si>
  <si>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</si>
  <si>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</si>
  <si>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</si>
  <si>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</si>
  <si>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</si>
  <si>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</si>
  <si>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</si>
  <si>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</si>
  <si>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</si>
  <si>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</si>
  <si>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</si>
  <si>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</si>
  <si>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</si>
  <si>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</si>
  <si>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</si>
  <si>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</si>
  <si>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</si>
  <si>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</si>
  <si>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</si>
  <si>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</si>
  <si>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</si>
  <si>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</si>
  <si>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</si>
  <si>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</si>
  <si>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</si>
  <si>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</si>
  <si>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</si>
  <si>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</si>
  <si>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</si>
  <si>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</si>
  <si>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</si>
  <si>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</si>
  <si>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</si>
  <si>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</si>
  <si>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</si>
  <si>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</si>
  <si>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</si>
  <si>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</si>
  <si>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</si>
  <si>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</si>
  <si>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</si>
  <si>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</si>
  <si>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</si>
  <si>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</si>
  <si>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</si>
  <si>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</si>
  <si>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</si>
  <si>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</si>
  <si>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</si>
  <si>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</si>
  <si>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</si>
  <si>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</si>
  <si>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</si>
  <si>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</si>
  <si>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</si>
  <si>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</si>
  <si>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</si>
  <si>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</si>
  <si>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</si>
  <si>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</si>
  <si>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</si>
  <si>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</si>
  <si>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</si>
  <si>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</si>
  <si>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</si>
  <si>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</si>
  <si>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</si>
  <si>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</si>
  <si>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</si>
  <si>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</si>
  <si>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</si>
  <si>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</si>
  <si>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</si>
  <si>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</si>
  <si>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</si>
  <si>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</si>
  <si>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</si>
  <si>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</si>
  <si>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</si>
  <si>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</si>
  <si>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</si>
  <si>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</si>
  <si>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</si>
  <si>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</si>
  <si>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</si>
  <si>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</si>
  <si>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</si>
  <si>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</si>
  <si>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</si>
  <si>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</si>
  <si>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</si>
  <si>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</si>
  <si>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</si>
  <si>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</si>
  <si>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</si>
  <si>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</si>
  <si>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</si>
  <si>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</si>
  <si>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</si>
  <si>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</si>
  <si>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</si>
  <si>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</si>
  <si>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</si>
  <si>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</si>
  <si>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</si>
  <si>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</si>
  <si>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</si>
  <si>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</si>
  <si>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</si>
  <si>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</si>
  <si>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</si>
  <si>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</si>
  <si>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</si>
  <si>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</si>
  <si>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</si>
  <si>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</si>
  <si>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</si>
  <si>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</si>
  <si>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</si>
  <si>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</si>
  <si>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</si>
  <si>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</si>
  <si>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</si>
  <si>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</si>
  <si>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</si>
  <si>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</si>
  <si>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</si>
  <si>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</si>
  <si>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</si>
  <si>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</si>
  <si>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</si>
  <si>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</si>
  <si>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</si>
  <si>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</si>
  <si>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</si>
  <si>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</si>
  <si>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</si>
  <si>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</si>
  <si>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</si>
  <si>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</si>
  <si>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</si>
  <si>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</si>
  <si>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</si>
  <si>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</si>
  <si>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</si>
  <si>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</si>
  <si>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</si>
  <si>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</si>
  <si>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</si>
  <si>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</si>
  <si>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</si>
  <si>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</si>
  <si>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</si>
  <si>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</si>
  <si>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</si>
  <si>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</si>
  <si>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</si>
  <si>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</si>
  <si>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</si>
  <si>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</si>
  <si>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</si>
  <si>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</si>
  <si>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</si>
  <si>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</si>
  <si>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</si>
  <si>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</si>
  <si>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</si>
  <si>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</si>
  <si>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</si>
  <si>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</si>
  <si>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</si>
  <si>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</si>
  <si>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</si>
  <si>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</si>
  <si>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</si>
  <si>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</si>
  <si>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</si>
  <si>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</si>
  <si>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</si>
  <si>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</si>
  <si>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</si>
  <si>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</si>
  <si>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</si>
  <si>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</si>
  <si>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</si>
  <si>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</si>
  <si>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</si>
  <si>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</si>
  <si>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</si>
  <si>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</si>
  <si>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</si>
  <si>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</si>
  <si>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</si>
  <si>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</si>
  <si>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</si>
  <si>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</si>
  <si>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</si>
  <si>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</si>
  <si>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</si>
  <si>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</si>
  <si>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</si>
  <si>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</si>
  <si>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</si>
  <si>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</si>
  <si>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</si>
  <si>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</si>
  <si>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</si>
  <si>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</si>
  <si>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</si>
  <si>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</si>
  <si>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</si>
  <si>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</si>
  <si>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</si>
  <si>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</si>
  <si>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</si>
  <si>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</si>
  <si>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</si>
  <si>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</si>
  <si>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</si>
  <si>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</si>
  <si>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</si>
  <si>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</si>
  <si>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</si>
  <si>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</si>
  <si>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</si>
  <si>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</si>
  <si>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</si>
  <si>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</si>
  <si>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</si>
  <si>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</si>
  <si>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</si>
  <si>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</si>
  <si>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</si>
  <si>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</si>
  <si>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</si>
  <si>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</si>
  <si>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</si>
  <si>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</si>
  <si>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</si>
  <si>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</si>
  <si>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</si>
  <si>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</si>
  <si>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</si>
  <si>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</si>
  <si>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</si>
  <si>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</si>
  <si>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</si>
  <si>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</si>
  <si>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</si>
  <si>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</si>
  <si>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</si>
  <si>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</si>
  <si>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</si>
  <si>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</si>
  <si>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</si>
  <si>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</si>
  <si>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</si>
  <si>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</si>
  <si>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</si>
  <si>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</si>
  <si>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</si>
  <si>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</si>
  <si>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</si>
  <si>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</si>
  <si>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</si>
  <si>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</si>
  <si>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</si>
  <si>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</si>
  <si>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</si>
  <si>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</si>
  <si>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</si>
  <si>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</si>
  <si>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</si>
  <si>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</si>
  <si>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</si>
  <si>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</si>
  <si>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</si>
  <si>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</si>
  <si>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</si>
  <si>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</si>
  <si>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</si>
  <si>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</si>
  <si>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</si>
  <si>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</si>
  <si>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</si>
  <si>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</si>
  <si>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</si>
  <si>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</si>
  <si>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</si>
  <si>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</si>
  <si>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</si>
  <si>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</si>
  <si>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</si>
  <si>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</si>
  <si>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</si>
  <si>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</si>
  <si>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</si>
  <si>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</si>
  <si>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</si>
  <si>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</si>
  <si>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</si>
  <si>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</si>
  <si>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</si>
  <si>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</si>
  <si>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</si>
  <si>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</si>
  <si>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</si>
  <si>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</si>
  <si>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</si>
  <si>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</si>
  <si>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</si>
  <si>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</si>
  <si>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</si>
  <si>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</si>
  <si>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</si>
  <si>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</si>
  <si>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</si>
  <si>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</si>
  <si>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</si>
  <si>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</si>
  <si>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</si>
  <si>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</si>
  <si>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</si>
  <si>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</si>
  <si>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</si>
  <si>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</si>
  <si>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</si>
  <si>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</si>
  <si>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</si>
  <si>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</si>
  <si>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</si>
  <si>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</si>
  <si>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</si>
  <si>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</si>
  <si>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</si>
  <si>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</si>
  <si>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</si>
  <si>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</si>
  <si>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</si>
  <si>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</si>
  <si>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</si>
  <si>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</si>
  <si>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</si>
  <si>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</si>
  <si>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</si>
  <si>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</si>
  <si>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</si>
  <si>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</si>
  <si>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</si>
  <si>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</si>
  <si>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</si>
  <si>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</si>
  <si>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</si>
  <si>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</si>
  <si>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</si>
  <si>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</si>
  <si>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</si>
  <si>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</si>
  <si>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</si>
  <si>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</si>
  <si>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</si>
  <si>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</si>
  <si>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</si>
  <si>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</si>
  <si>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</si>
  <si>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</si>
  <si>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</si>
  <si>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</si>
  <si>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</si>
  <si>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</si>
  <si>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</si>
  <si>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</si>
  <si>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</si>
  <si>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</si>
  <si>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</si>
  <si>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</si>
  <si>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</si>
  <si>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</si>
  <si>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</si>
  <si>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</si>
  <si>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</si>
  <si>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</si>
  <si>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</si>
  <si>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</si>
  <si>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</si>
  <si>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</si>
  <si>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</si>
  <si>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</si>
  <si>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</si>
  <si>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</si>
  <si>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</si>
  <si>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</si>
  <si>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</si>
  <si>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</si>
  <si>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</si>
  <si>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</si>
  <si>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</si>
  <si>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</si>
  <si>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</si>
  <si>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</si>
  <si>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</si>
  <si>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</si>
  <si>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</si>
  <si>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</si>
  <si>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</si>
  <si>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</si>
  <si>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</si>
  <si>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</si>
  <si>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</si>
  <si>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</si>
  <si>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</si>
  <si>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</si>
  <si>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</si>
  <si>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</si>
  <si>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</si>
  <si>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</si>
  <si>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</si>
  <si>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</si>
  <si>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</si>
  <si>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</si>
  <si>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</si>
  <si>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</si>
  <si>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</si>
  <si>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</si>
  <si>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</si>
  <si>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</si>
  <si>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</si>
  <si>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</si>
  <si>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</si>
  <si>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</si>
  <si>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</si>
  <si>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</si>
  <si>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</si>
  <si>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</si>
  <si>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</si>
  <si>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</si>
  <si>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</si>
  <si>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</si>
  <si>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</si>
  <si>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</si>
  <si>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</si>
  <si>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</si>
  <si>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</si>
  <si>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</si>
  <si>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</si>
  <si>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</si>
  <si>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</si>
  <si>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</si>
  <si>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</si>
  <si>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</si>
  <si>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</si>
  <si>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</si>
  <si>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</si>
  <si>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</si>
  <si>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</si>
  <si>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</si>
  <si>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</si>
  <si>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</si>
  <si>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</si>
  <si>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</si>
  <si>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</si>
  <si>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</si>
  <si>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</si>
  <si>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</si>
  <si>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</si>
  <si>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</si>
  <si>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</si>
  <si>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</si>
  <si>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</si>
  <si>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</si>
  <si>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</si>
  <si>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</si>
  <si>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</si>
  <si>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</si>
  <si>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</si>
  <si>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</si>
  <si>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</si>
  <si>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</si>
  <si>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</si>
  <si>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</si>
  <si>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</si>
  <si>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</si>
  <si>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</si>
  <si>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</si>
  <si>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</si>
  <si>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</si>
  <si>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</si>
  <si>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</si>
  <si>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</si>
  <si>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</si>
  <si>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</si>
  <si>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</si>
  <si>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</si>
  <si>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</si>
  <si>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</si>
  <si>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</si>
  <si>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</si>
  <si>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</si>
  <si>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</si>
  <si>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</si>
  <si>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</si>
  <si>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</si>
  <si>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</si>
  <si>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</si>
  <si>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</si>
  <si>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</si>
  <si>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</si>
  <si>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</si>
  <si>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</si>
  <si>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</si>
  <si>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</si>
  <si>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</si>
  <si>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</si>
  <si>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</si>
  <si>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</si>
  <si>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</si>
  <si>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</si>
  <si>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</si>
  <si>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</si>
  <si>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</si>
  <si>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</si>
  <si>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</si>
  <si>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</si>
  <si>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</si>
  <si>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</si>
  <si>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</si>
  <si>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</si>
  <si>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</si>
  <si>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</si>
  <si>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</si>
  <si>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</si>
  <si>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</si>
  <si>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</si>
  <si>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</si>
  <si>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</si>
  <si>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</si>
  <si>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</si>
  <si>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</si>
  <si>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</si>
  <si>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</si>
  <si>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</si>
  <si>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</si>
  <si>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</si>
  <si>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</si>
  <si>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</si>
  <si>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</si>
  <si>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</si>
  <si>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</si>
  <si>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</si>
  <si>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</si>
  <si>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</si>
  <si>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</si>
  <si>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</si>
  <si>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</si>
  <si>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</si>
  <si>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</si>
  <si>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</si>
  <si>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</si>
  <si>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</si>
  <si>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</si>
  <si>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</si>
  <si>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</si>
  <si>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</si>
  <si>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</si>
  <si>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</si>
  <si>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</si>
  <si>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</si>
  <si>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</si>
  <si>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</si>
  <si>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</si>
  <si>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</si>
  <si>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</si>
  <si>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</si>
  <si>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</si>
  <si>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</si>
  <si>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</si>
  <si>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</si>
  <si>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</si>
  <si>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</si>
  <si>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</si>
  <si>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</si>
  <si>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</si>
  <si>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</si>
  <si>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</si>
  <si>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</si>
  <si>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</si>
  <si>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</si>
  <si>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</si>
  <si>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</si>
  <si>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</si>
  <si>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</si>
  <si>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</si>
  <si>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</si>
  <si>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</si>
  <si>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</si>
  <si>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</si>
  <si>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</si>
  <si>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</si>
  <si>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</si>
  <si>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</si>
  <si>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</si>
  <si>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</si>
  <si>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</si>
  <si>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</si>
  <si>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</si>
  <si>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</si>
  <si>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</si>
  <si>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</si>
  <si>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</si>
  <si>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</si>
  <si>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</si>
  <si>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</si>
  <si>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</si>
  <si>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</si>
  <si>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</si>
  <si>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</si>
  <si>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</si>
  <si>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</si>
  <si>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</si>
  <si>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</si>
  <si>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</si>
  <si>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</si>
  <si>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</si>
  <si>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</si>
  <si>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</si>
  <si>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</si>
  <si>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</si>
  <si>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</si>
  <si>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</si>
  <si>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</si>
  <si>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</si>
  <si>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</si>
  <si>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</si>
  <si>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</si>
  <si>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</si>
  <si>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</si>
  <si>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</si>
  <si>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</si>
  <si>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</si>
  <si>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</si>
  <si>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</si>
  <si>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</si>
  <si>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</si>
  <si>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</si>
  <si>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</si>
  <si>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</si>
  <si>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</si>
  <si>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</si>
  <si>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</si>
  <si>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</si>
  <si>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</si>
  <si>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</si>
  <si>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</si>
  <si>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</si>
  <si>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</si>
  <si>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</si>
  <si>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</si>
  <si>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</si>
  <si>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</si>
  <si>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</si>
  <si>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</si>
  <si>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</si>
  <si>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</si>
  <si>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</si>
  <si>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</si>
  <si>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</si>
  <si>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</si>
  <si>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</si>
  <si>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</si>
  <si>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</si>
  <si>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</si>
  <si>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</si>
  <si>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</si>
  <si>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</si>
  <si>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</si>
  <si>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</si>
  <si>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</si>
  <si>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</si>
  <si>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</si>
  <si>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</si>
  <si>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</si>
  <si>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</si>
  <si>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</si>
  <si>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</si>
  <si>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</si>
  <si>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</si>
  <si>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</si>
  <si>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</si>
  <si>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</si>
  <si>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</si>
  <si>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</si>
  <si>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</si>
  <si>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</si>
  <si>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</si>
  <si>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</si>
  <si>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</si>
  <si>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</si>
  <si>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</si>
  <si>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</si>
  <si>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</si>
  <si>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</si>
  <si>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</si>
  <si>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</si>
  <si>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</si>
  <si>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</si>
  <si>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</si>
  <si>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</si>
  <si>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</si>
  <si>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</si>
  <si>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</si>
  <si>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</si>
  <si>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</si>
  <si>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</si>
  <si>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</si>
  <si>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</si>
  <si>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</si>
  <si>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</si>
  <si>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</si>
  <si>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</si>
  <si>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</si>
  <si>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</si>
  <si>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</si>
  <si>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</si>
  <si>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</si>
  <si>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</si>
  <si>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</si>
  <si>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</si>
  <si>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</si>
  <si>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</si>
  <si>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</si>
  <si>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</si>
  <si>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</si>
  <si>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</si>
  <si>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</si>
  <si>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</si>
  <si>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</si>
  <si>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</si>
  <si>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</si>
  <si>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</si>
  <si>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</si>
  <si>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</si>
  <si>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</si>
  <si>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</si>
  <si>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</si>
  <si>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</si>
  <si>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</si>
  <si>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</si>
  <si>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</si>
  <si>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</si>
  <si>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</si>
  <si>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</si>
  <si>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</si>
  <si>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</si>
  <si>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</si>
  <si>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</si>
  <si>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</si>
  <si>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</si>
  <si>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</si>
  <si>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</si>
  <si>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</si>
  <si>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</si>
  <si>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</si>
  <si>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</si>
  <si>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</si>
  <si>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</si>
  <si>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</si>
  <si>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</si>
  <si>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</si>
  <si>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</si>
  <si>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</si>
  <si>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</si>
  <si>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</si>
  <si>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</si>
  <si>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</si>
  <si>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</si>
  <si>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</si>
  <si>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</si>
  <si>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</si>
  <si>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</si>
  <si>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</si>
  <si>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</si>
  <si>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</si>
  <si>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</si>
  <si>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</si>
  <si>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</si>
  <si>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</si>
  <si>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</si>
  <si>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</si>
  <si>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</si>
  <si>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</si>
  <si>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</si>
  <si>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</si>
  <si>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</si>
  <si>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</si>
  <si>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</si>
  <si>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</si>
  <si>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</si>
  <si>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</si>
  <si>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</si>
  <si>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</si>
  <si>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</si>
  <si>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</si>
  <si>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</si>
  <si>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</si>
  <si>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</si>
  <si>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</si>
  <si>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</si>
  <si>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</si>
  <si>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</si>
  <si>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</si>
  <si>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</si>
  <si>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</si>
  <si>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</si>
  <si>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</si>
  <si>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</si>
  <si>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</si>
  <si>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</si>
  <si>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</si>
  <si>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</si>
  <si>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</si>
  <si>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</si>
  <si>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</si>
  <si>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</si>
  <si>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</si>
  <si>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</si>
  <si>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</si>
  <si>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</si>
  <si>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</si>
  <si>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</si>
  <si>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</si>
  <si>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</si>
  <si>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</si>
  <si>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</si>
  <si>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</si>
  <si>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</si>
  <si>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</si>
  <si>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</si>
  <si>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</si>
  <si>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</si>
  <si>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</si>
  <si>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</si>
  <si>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</si>
  <si>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</si>
  <si>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</si>
  <si>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</si>
  <si>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</si>
  <si>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</si>
  <si>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</si>
  <si>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</si>
  <si>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</si>
  <si>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</si>
  <si>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</si>
  <si>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</si>
  <si>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</si>
  <si>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</si>
  <si>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</si>
  <si>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</si>
  <si>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</si>
  <si>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</si>
  <si>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</si>
  <si>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</si>
  <si>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</si>
  <si>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</si>
  <si>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</si>
  <si>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</si>
  <si>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</si>
  <si>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</si>
  <si>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</si>
  <si>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</si>
  <si>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</si>
  <si>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</si>
  <si>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</si>
  <si>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</si>
  <si>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</si>
  <si>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</si>
  <si>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</si>
  <si>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</si>
  <si>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</si>
  <si>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</si>
  <si>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</si>
  <si>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</si>
  <si>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</si>
  <si>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</si>
  <si>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</si>
  <si>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</si>
  <si>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</si>
  <si>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</si>
  <si>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</si>
  <si>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</si>
  <si>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</si>
  <si>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</si>
  <si>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</si>
  <si>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</si>
  <si>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</si>
  <si>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</si>
  <si>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</si>
  <si>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</si>
  <si>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</si>
  <si>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</si>
  <si>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</si>
  <si>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</si>
  <si>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</si>
  <si>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</si>
  <si>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</si>
  <si>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</si>
  <si>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</si>
  <si>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</si>
  <si>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</si>
  <si>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</si>
  <si>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</si>
  <si>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</si>
  <si>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</si>
  <si>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</si>
  <si>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</si>
  <si>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</si>
  <si>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</si>
  <si>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</si>
  <si>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</si>
  <si>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</si>
  <si>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</si>
  <si>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</si>
  <si>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</si>
  <si>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</si>
  <si>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</si>
  <si>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</si>
  <si>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</si>
  <si>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</si>
  <si>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</si>
  <si>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</si>
  <si>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</si>
  <si>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</si>
  <si>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</si>
  <si>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</si>
  <si>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</si>
  <si>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</si>
  <si>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</si>
  <si>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</si>
  <si>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</si>
  <si>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</si>
  <si>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</si>
  <si>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</si>
  <si>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</si>
  <si>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</si>
  <si>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</si>
  <si>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</si>
  <si>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</si>
  <si>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</si>
  <si>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</si>
  <si>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</si>
  <si>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</si>
  <si>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</si>
  <si>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</si>
  <si>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</si>
  <si>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</si>
  <si>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</si>
  <si>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</si>
  <si>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</si>
  <si>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</si>
  <si>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</si>
  <si>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</si>
  <si>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</si>
  <si>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</si>
  <si>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</si>
  <si>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</si>
  <si>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</si>
  <si>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</si>
  <si>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</si>
  <si>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</si>
  <si>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</si>
  <si>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</si>
  <si>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</si>
  <si>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</si>
  <si>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</si>
  <si>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</si>
  <si>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</si>
  <si>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</si>
  <si>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</si>
  <si>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</si>
  <si>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</si>
  <si>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</si>
  <si>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</si>
  <si>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</si>
  <si>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</si>
  <si>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</si>
  <si>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</si>
  <si>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</si>
  <si>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</si>
  <si>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</si>
  <si>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</si>
  <si>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</si>
  <si>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</si>
  <si>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</si>
  <si>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</si>
  <si>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</si>
  <si>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</si>
  <si>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</si>
  <si>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</si>
  <si>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</si>
  <si>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</si>
  <si>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</si>
  <si>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</si>
  <si>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</si>
  <si>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</si>
  <si>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</si>
  <si>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</si>
  <si>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</si>
  <si>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</si>
  <si>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</si>
  <si>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</si>
  <si>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</si>
  <si>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</si>
  <si>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</si>
  <si>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</si>
  <si>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</si>
  <si>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</si>
  <si>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</si>
  <si>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</si>
  <si>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</si>
  <si>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</si>
  <si>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</si>
  <si>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</si>
  <si>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</si>
  <si>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</si>
  <si>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</si>
  <si>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</si>
  <si>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</si>
  <si>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</si>
  <si>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</si>
  <si>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</si>
  <si>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</si>
  <si>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</si>
  <si>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</si>
  <si>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</si>
  <si>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</si>
  <si>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</si>
  <si>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</si>
  <si>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</si>
  <si>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</si>
  <si>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</si>
  <si>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</si>
  <si>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</si>
  <si>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</si>
  <si>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</si>
  <si>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</si>
  <si>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</si>
  <si>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</si>
  <si>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</si>
  <si>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</si>
  <si>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</si>
  <si>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</si>
  <si>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</si>
  <si>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</si>
  <si>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</si>
  <si>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</si>
  <si>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</si>
  <si>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</si>
  <si>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</si>
  <si>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</si>
  <si>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</si>
  <si>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</si>
  <si>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</si>
  <si>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</si>
  <si>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</si>
  <si>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</si>
  <si>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</si>
  <si>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</si>
  <si>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</si>
  <si>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</si>
  <si>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</si>
  <si>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</si>
  <si>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</si>
  <si>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</si>
  <si>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</si>
  <si>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</si>
  <si>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</si>
  <si>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</si>
  <si>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</si>
  <si>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</si>
  <si>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</si>
  <si>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</si>
  <si>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</si>
  <si>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</si>
  <si>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</si>
  <si>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</si>
  <si>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</si>
  <si>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</si>
  <si>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</si>
  <si>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</si>
  <si>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</si>
  <si>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</si>
  <si>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</si>
  <si>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</si>
  <si>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</si>
  <si>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</si>
  <si>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</si>
  <si>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</si>
  <si>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</si>
  <si>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</si>
  <si>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</si>
  <si>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</si>
  <si>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</si>
  <si>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</si>
  <si>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</si>
  <si>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</si>
  <si>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</si>
  <si>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</si>
  <si>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</si>
  <si>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</si>
  <si>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</si>
  <si>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</si>
  <si>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</si>
  <si>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</si>
  <si>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</si>
  <si>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</si>
  <si>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</si>
  <si>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</si>
  <si>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</si>
  <si>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</si>
  <si>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</si>
  <si>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</si>
  <si>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</si>
  <si>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</si>
  <si>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</si>
  <si>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</si>
  <si>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</si>
  <si>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</si>
  <si>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</si>
  <si>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</si>
  <si>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</si>
  <si>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</si>
  <si>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</si>
  <si>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</si>
  <si>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</si>
  <si>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</si>
  <si>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</si>
  <si>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</si>
  <si>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</si>
  <si>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</si>
  <si>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</si>
  <si>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</si>
  <si>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</si>
  <si>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</si>
  <si>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</si>
  <si>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</si>
  <si>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</si>
  <si>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</si>
  <si>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</si>
  <si>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</si>
  <si>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</si>
  <si>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</si>
  <si>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</si>
  <si>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</si>
  <si>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</si>
  <si>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</si>
  <si>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</si>
  <si>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</si>
  <si>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</si>
  <si>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</si>
  <si>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</si>
  <si>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</si>
  <si>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</si>
  <si>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</si>
  <si>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</si>
  <si>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</si>
  <si>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</si>
  <si>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</si>
  <si>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</si>
  <si>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</si>
  <si>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</si>
  <si>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</si>
  <si>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</si>
  <si>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</si>
  <si>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</si>
  <si>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</si>
  <si>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</si>
  <si>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</si>
  <si>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</si>
  <si>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</si>
  <si>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</si>
  <si>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</si>
  <si>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</si>
  <si>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</si>
  <si>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</si>
  <si>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</si>
  <si>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</si>
  <si>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</si>
  <si>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</si>
  <si>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</si>
  <si>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</si>
  <si>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</si>
  <si>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</si>
  <si>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</si>
  <si>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</si>
  <si>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</si>
  <si>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</si>
  <si>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</si>
  <si>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</si>
  <si>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</si>
  <si>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</si>
  <si>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</si>
  <si>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</si>
  <si>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</si>
  <si>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</si>
  <si>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</si>
  <si>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</si>
  <si>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</si>
  <si>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</si>
  <si>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</si>
  <si>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</si>
  <si>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</si>
  <si>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</si>
  <si>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</si>
  <si>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</si>
  <si>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</si>
  <si>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</si>
  <si>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</si>
  <si>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</si>
  <si>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</si>
  <si>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</si>
  <si>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</si>
  <si>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</si>
  <si>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</si>
  <si>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</si>
  <si>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</si>
  <si>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</si>
  <si>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</si>
  <si>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</si>
  <si>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</si>
  <si>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</si>
  <si>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</si>
  <si>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</si>
  <si>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</si>
  <si>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</si>
  <si>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</si>
  <si>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</si>
  <si>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</si>
  <si>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</si>
  <si>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</si>
  <si>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</si>
  <si>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</si>
  <si>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</si>
  <si>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</si>
  <si>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</si>
  <si>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</si>
  <si>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</si>
  <si>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</si>
  <si>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</si>
  <si>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</si>
  <si>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</si>
  <si>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</si>
  <si>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</si>
  <si>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</si>
  <si>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</si>
  <si>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</si>
  <si>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</si>
  <si>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</si>
  <si>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</si>
  <si>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</si>
  <si>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</si>
  <si>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</si>
  <si>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</si>
  <si>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</si>
  <si>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</si>
  <si>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</si>
  <si>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</si>
  <si>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</si>
  <si>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</si>
  <si>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</si>
  <si>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</si>
  <si>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</si>
  <si>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</si>
  <si>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</si>
  <si>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</si>
  <si>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</si>
  <si>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</si>
  <si>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</si>
  <si>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</si>
  <si>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</si>
  <si>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</si>
  <si>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</si>
  <si>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</si>
  <si>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</si>
  <si>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</si>
  <si>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</si>
  <si>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</si>
  <si>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</si>
  <si>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</si>
  <si>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</si>
  <si>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</si>
  <si>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</si>
  <si>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</si>
  <si>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</si>
  <si>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</si>
  <si>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</si>
  <si>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</si>
  <si>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</si>
  <si>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</si>
  <si>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</si>
  <si>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</si>
  <si>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</si>
  <si>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</si>
  <si>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</si>
  <si>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</si>
  <si>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</si>
  <si>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</si>
  <si>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</si>
  <si>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</si>
  <si>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</si>
  <si>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</si>
  <si>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</si>
  <si>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</si>
  <si>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</si>
  <si>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</si>
  <si>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</si>
  <si>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</si>
  <si>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</si>
  <si>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</si>
  <si>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</si>
  <si>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</si>
  <si>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</si>
  <si>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</si>
  <si>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</si>
  <si>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</si>
  <si>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</si>
  <si>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</si>
  <si>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</si>
  <si>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</si>
  <si>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</si>
  <si>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</si>
  <si>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</si>
  <si>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</si>
  <si>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</si>
  <si>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</si>
  <si>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</si>
  <si>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</si>
  <si>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</si>
  <si>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</si>
  <si>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</si>
  <si>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</si>
  <si>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</si>
  <si>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</si>
  <si>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</si>
  <si>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</si>
  <si>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</si>
  <si>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</si>
  <si>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</si>
  <si>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</si>
  <si>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</si>
  <si>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</si>
  <si>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</si>
  <si>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</si>
  <si>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</si>
  <si>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</si>
  <si>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</si>
  <si>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</si>
  <si>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</si>
  <si>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</si>
  <si>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</si>
  <si>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</si>
  <si>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</si>
  <si>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</si>
  <si>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</si>
  <si>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</si>
  <si>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</si>
  <si>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</si>
  <si>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</si>
  <si>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</si>
  <si>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</si>
  <si>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</si>
  <si>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</si>
  <si>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</si>
  <si>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</si>
  <si>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</si>
  <si>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</si>
  <si>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</si>
  <si>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</si>
  <si>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</si>
  <si>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</si>
  <si>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</si>
  <si>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</si>
  <si>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</si>
  <si>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</si>
  <si>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</si>
  <si>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</si>
  <si>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</si>
  <si>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</si>
  <si>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</si>
  <si>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</si>
  <si>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</si>
  <si>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</si>
  <si>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</si>
  <si>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</si>
  <si>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</si>
  <si>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</si>
  <si>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</si>
  <si>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</si>
  <si>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</si>
  <si>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</si>
  <si>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</si>
  <si>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</si>
  <si>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</si>
  <si>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</si>
  <si>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</si>
  <si>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</si>
  <si>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</si>
  <si>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</si>
  <si>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</si>
  <si>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</si>
  <si>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</si>
  <si>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</si>
  <si>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</si>
  <si>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</si>
  <si>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</si>
  <si>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</si>
  <si>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</si>
  <si>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</si>
  <si>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</si>
  <si>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</si>
  <si>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</si>
  <si>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</si>
  <si>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</si>
  <si>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</si>
  <si>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</si>
  <si>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</si>
  <si>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</si>
  <si>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</si>
  <si>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</si>
  <si>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</si>
  <si>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</si>
  <si>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</si>
  <si>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</si>
  <si>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</si>
  <si>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</si>
  <si>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</si>
  <si>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</si>
  <si>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</si>
  <si>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</si>
  <si>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</si>
  <si>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</si>
  <si>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</si>
  <si>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</si>
  <si>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</si>
  <si>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</si>
  <si>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</si>
  <si>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</si>
  <si>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</si>
  <si>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</si>
  <si>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</si>
  <si>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</si>
  <si>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</si>
  <si>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</si>
  <si>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</si>
  <si>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</si>
  <si>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</si>
  <si>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</si>
  <si>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</si>
  <si>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</si>
  <si>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</si>
  <si>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</si>
  <si>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</si>
  <si>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</si>
  <si>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</si>
  <si>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</si>
  <si>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</si>
  <si>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</si>
  <si>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</si>
  <si>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</si>
  <si>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</si>
  <si>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</si>
  <si>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</si>
  <si>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</si>
  <si>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</si>
  <si>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</si>
  <si>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</si>
  <si>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</si>
  <si>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</si>
  <si>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</si>
  <si>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</si>
  <si>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</si>
  <si>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</si>
  <si>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</si>
  <si>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</si>
  <si>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</si>
  <si>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</si>
  <si>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</si>
  <si>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</si>
  <si>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</si>
  <si>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</si>
  <si>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</si>
  <si>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</si>
  <si>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</si>
  <si>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</si>
  <si>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</si>
  <si>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</si>
  <si>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</si>
  <si>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</si>
  <si>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</si>
  <si>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</si>
  <si>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</si>
  <si>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</si>
  <si>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</si>
  <si>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</si>
  <si>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</si>
  <si>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</si>
  <si>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</si>
  <si>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</si>
  <si>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</si>
  <si>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</si>
  <si>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</si>
  <si>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</si>
  <si>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</si>
  <si>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</si>
  <si>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</si>
  <si>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</si>
  <si>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</si>
  <si>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</si>
  <si>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</si>
  <si>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</si>
  <si>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</si>
  <si>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</si>
  <si>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</si>
  <si>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</si>
  <si>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</si>
  <si>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</si>
  <si>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</si>
  <si>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</si>
  <si>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</si>
  <si>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</si>
  <si>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</si>
  <si>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</si>
  <si>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</si>
  <si>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</si>
  <si>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</si>
  <si>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</si>
  <si>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</si>
  <si>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</si>
  <si>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</si>
  <si>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</si>
  <si>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</si>
  <si>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</si>
  <si>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</si>
  <si>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</si>
  <si>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</si>
  <si>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</si>
  <si>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</si>
  <si>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</si>
  <si>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</si>
  <si>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</si>
  <si>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</si>
  <si>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</si>
  <si>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</si>
  <si>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</si>
  <si>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</si>
  <si>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</si>
  <si>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</si>
  <si>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</si>
  <si>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</si>
  <si>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</si>
  <si>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</si>
  <si>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</si>
  <si>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</si>
  <si>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</si>
  <si>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</si>
  <si>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</si>
  <si>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</si>
  <si>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</si>
  <si>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</si>
  <si>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</si>
  <si>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</si>
  <si>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</si>
  <si>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</si>
  <si>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</si>
  <si>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</si>
  <si>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</si>
  <si>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</si>
  <si>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</si>
  <si>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</si>
  <si>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</si>
  <si>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</si>
  <si>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</si>
  <si>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</si>
  <si>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</si>
  <si>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</si>
  <si>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</si>
  <si>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</si>
  <si>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</si>
  <si>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</si>
  <si>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</si>
  <si>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</si>
  <si>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</si>
  <si>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</si>
  <si>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</si>
  <si>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</si>
  <si>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</si>
  <si>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</si>
  <si>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</si>
  <si>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</si>
  <si>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</si>
  <si>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</si>
  <si>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</si>
  <si>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</si>
  <si>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</si>
  <si>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</si>
  <si>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</si>
  <si>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</si>
  <si>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</si>
  <si>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</si>
  <si>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</si>
  <si>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</si>
  <si>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</si>
  <si>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</si>
  <si>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</si>
  <si>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</si>
  <si>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</si>
  <si>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</si>
  <si>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</si>
  <si>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</si>
  <si>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</si>
  <si>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</si>
  <si>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</si>
  <si>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</si>
  <si>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</si>
  <si>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</si>
  <si>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</si>
  <si>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</si>
  <si>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</si>
  <si>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</si>
  <si>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</si>
  <si>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</si>
  <si>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</si>
  <si>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</si>
  <si>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</si>
  <si>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</si>
  <si>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</si>
  <si>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</si>
  <si>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</si>
  <si>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</si>
  <si>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</si>
  <si>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</si>
  <si>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</si>
  <si>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</si>
  <si>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</si>
  <si>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</si>
  <si>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</si>
  <si>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</si>
  <si>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</si>
  <si>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</si>
  <si>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</si>
  <si>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</si>
  <si>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</si>
  <si>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</si>
  <si>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</si>
  <si>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</si>
  <si>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</si>
  <si>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</si>
  <si>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</si>
  <si>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</si>
  <si>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</si>
  <si>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</si>
  <si>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</si>
  <si>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</si>
  <si>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</si>
  <si>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</si>
  <si>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</si>
  <si>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</si>
  <si>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</si>
  <si>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</si>
  <si>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</si>
  <si>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</si>
  <si>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</si>
  <si>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</si>
  <si>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</si>
  <si>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</si>
  <si>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</si>
  <si>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</si>
  <si>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</si>
  <si>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</si>
  <si>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</si>
  <si>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</si>
  <si>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</si>
  <si>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</si>
  <si>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</si>
  <si>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</si>
  <si>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</si>
  <si>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</si>
  <si>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</si>
  <si>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</si>
  <si>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</si>
  <si>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</si>
  <si>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</si>
  <si>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</si>
  <si>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</si>
  <si>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</si>
  <si>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</si>
  <si>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</si>
  <si>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</si>
  <si>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</si>
  <si>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</si>
  <si>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</si>
  <si>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</si>
  <si>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</si>
  <si>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</si>
  <si>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</si>
  <si>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</si>
  <si>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</si>
  <si>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</si>
  <si>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</si>
  <si>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</si>
  <si>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</si>
  <si>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</si>
  <si>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</si>
  <si>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</si>
  <si>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</si>
  <si>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</si>
  <si>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</si>
  <si>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</si>
  <si>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</si>
  <si>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</si>
  <si>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</si>
  <si>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</si>
  <si>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</si>
  <si>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</si>
  <si>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</si>
  <si>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</si>
  <si>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</si>
  <si>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</si>
  <si>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</si>
  <si>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</si>
  <si>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</si>
  <si>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</si>
  <si>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</si>
  <si>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</si>
  <si>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</si>
  <si>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</si>
  <si>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</si>
  <si>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</si>
  <si>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</si>
  <si>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</si>
  <si>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</si>
  <si>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</si>
  <si>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</si>
  <si>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</si>
  <si>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</si>
  <si>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</si>
  <si>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</si>
  <si>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</si>
  <si>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</si>
  <si>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</si>
  <si>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</si>
  <si>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</si>
  <si>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</si>
  <si>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</si>
  <si>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</si>
  <si>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</si>
  <si>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</si>
  <si>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</si>
  <si>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</si>
  <si>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</si>
  <si>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</si>
  <si>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</si>
  <si>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</si>
  <si>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</si>
  <si>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</si>
  <si>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</si>
  <si>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</si>
  <si>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</si>
  <si>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</si>
  <si>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</si>
  <si>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</si>
  <si>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</si>
  <si>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</si>
  <si>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</si>
  <si>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</si>
  <si>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</si>
  <si>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</si>
  <si>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</si>
  <si>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</si>
  <si>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</si>
  <si>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</si>
  <si>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</si>
  <si>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</si>
  <si>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</si>
  <si>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</si>
  <si>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</si>
  <si>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</si>
  <si>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</si>
  <si>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</si>
  <si>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</si>
  <si>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</si>
  <si>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</si>
  <si>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</si>
  <si>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</si>
  <si>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</si>
  <si>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</si>
  <si>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</si>
  <si>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</si>
  <si>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</si>
  <si>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</si>
  <si>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</si>
  <si>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</si>
  <si>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</si>
  <si>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</si>
  <si>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</si>
  <si>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</si>
  <si>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</si>
  <si>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</si>
  <si>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</si>
  <si>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</si>
  <si>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</si>
  <si>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</si>
  <si>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</si>
  <si>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</si>
  <si>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</si>
  <si>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</si>
  <si>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</si>
  <si>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</si>
  <si>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</si>
  <si>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</si>
  <si>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</si>
  <si>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</si>
  <si>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</si>
  <si>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</si>
  <si>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</si>
  <si>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</si>
  <si>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</si>
  <si>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</si>
  <si>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</si>
  <si>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</si>
  <si>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</si>
  <si>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</si>
  <si>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</si>
  <si>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</si>
  <si>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</si>
  <si>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</si>
  <si>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</si>
  <si>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</si>
  <si>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</si>
  <si>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</si>
  <si>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</si>
  <si>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</si>
  <si>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</si>
  <si>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</si>
  <si>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</si>
  <si>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</si>
  <si>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</si>
  <si>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</si>
  <si>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</si>
  <si>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</si>
  <si>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</si>
  <si>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</si>
  <si>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</si>
  <si>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</si>
  <si>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</si>
  <si>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</si>
  <si>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</si>
  <si>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</si>
  <si>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</si>
  <si>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</si>
  <si>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</si>
  <si>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</si>
  <si>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</si>
  <si>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</si>
  <si>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</si>
  <si>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</si>
  <si>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</si>
  <si>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</si>
  <si>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</si>
  <si>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</si>
  <si>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</si>
  <si>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</si>
  <si>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</si>
  <si>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</si>
  <si>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</si>
  <si>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</si>
  <si>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</si>
  <si>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</si>
  <si>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</si>
  <si>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</si>
  <si>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</si>
  <si>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</si>
  <si>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</si>
  <si>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</si>
  <si>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</si>
  <si>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</si>
  <si>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</si>
  <si>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</si>
  <si>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</si>
  <si>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</si>
  <si>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</si>
  <si>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</si>
  <si>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</si>
  <si>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</si>
  <si>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</si>
  <si>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</si>
  <si>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</si>
  <si>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</si>
  <si>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</si>
  <si>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</si>
  <si>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</si>
  <si>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</si>
  <si>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</si>
  <si>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</si>
  <si>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</si>
  <si>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</si>
  <si>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</si>
  <si>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</si>
  <si>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</si>
  <si>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</si>
  <si>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</si>
  <si>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</si>
  <si>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</si>
  <si>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</si>
  <si>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</si>
  <si>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</si>
  <si>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</si>
  <si>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</si>
  <si>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</si>
  <si>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</si>
  <si>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</si>
  <si>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</si>
  <si>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</si>
  <si>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</si>
  <si>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</si>
  <si>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</si>
  <si>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</si>
  <si>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</si>
  <si>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</si>
  <si>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</si>
  <si>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</si>
  <si>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</si>
  <si>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</si>
  <si>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</si>
  <si>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</si>
  <si>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</si>
  <si>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</si>
  <si>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</si>
  <si>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</si>
  <si>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</si>
  <si>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</si>
  <si>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</si>
  <si>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</si>
  <si>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</si>
  <si>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</si>
  <si>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</si>
  <si>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</si>
  <si>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</si>
  <si>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</si>
  <si>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</si>
  <si>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</si>
  <si>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</si>
  <si>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</si>
  <si>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</si>
  <si>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</si>
  <si>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</si>
  <si>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</si>
  <si>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</si>
  <si>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</si>
  <si>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</si>
  <si>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</si>
  <si>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</si>
  <si>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</si>
  <si>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</si>
  <si>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</si>
  <si>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</si>
  <si>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</si>
  <si>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</si>
  <si>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</si>
  <si>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</si>
  <si>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</si>
  <si>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</si>
  <si>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</si>
  <si>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</si>
  <si>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</si>
  <si>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</si>
  <si>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</si>
  <si>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</si>
  <si>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</si>
  <si>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</si>
  <si>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</si>
  <si>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</si>
  <si>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</si>
  <si>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</si>
  <si>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</si>
  <si>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</si>
  <si>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</si>
  <si>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</si>
  <si>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</si>
  <si>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</si>
  <si>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</si>
  <si>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</si>
  <si>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</si>
  <si>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</si>
  <si>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</si>
  <si>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</si>
  <si>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</si>
  <si>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</si>
  <si>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</si>
  <si>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</si>
  <si>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</si>
  <si>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</si>
  <si>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</si>
  <si>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</si>
  <si>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</si>
  <si>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</si>
  <si>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</si>
  <si>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</si>
  <si>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</si>
  <si>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</si>
  <si>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</si>
  <si>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</si>
  <si>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</si>
  <si>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</si>
  <si>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</si>
  <si>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</si>
  <si>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</si>
  <si>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</si>
  <si>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</si>
  <si>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</si>
  <si>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</si>
  <si>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</si>
  <si>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</si>
  <si>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</si>
  <si>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</si>
  <si>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</si>
  <si>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</si>
  <si>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</si>
  <si>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</si>
  <si>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</si>
  <si>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</si>
  <si>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</si>
  <si>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</si>
  <si>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</si>
  <si>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</si>
  <si>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</si>
  <si>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</si>
  <si>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</si>
  <si>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</si>
  <si>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</si>
  <si>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</si>
  <si>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</si>
  <si>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</si>
  <si>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</si>
  <si>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</si>
  <si>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</si>
  <si>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</si>
  <si>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</si>
  <si>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</si>
  <si>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</si>
  <si>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</si>
  <si>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</si>
  <si>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</si>
  <si>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</si>
  <si>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</si>
  <si>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</si>
  <si>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</si>
  <si>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</si>
  <si>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</si>
  <si>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</si>
  <si>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</si>
  <si>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</si>
  <si>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</si>
  <si>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</si>
  <si>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</si>
  <si>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</si>
  <si>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</si>
  <si>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</si>
  <si>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</si>
  <si>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</si>
  <si>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</si>
  <si>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</si>
  <si>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</si>
  <si>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</si>
  <si>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</si>
  <si>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</si>
  <si>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</si>
  <si>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</si>
  <si>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</si>
  <si>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</si>
  <si>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</si>
  <si>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</si>
  <si>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</si>
  <si>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</si>
  <si>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</si>
  <si>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</si>
  <si>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</si>
  <si>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</si>
  <si>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</si>
  <si>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</si>
  <si>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</si>
  <si>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</si>
  <si>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</si>
  <si>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</si>
  <si>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</si>
  <si>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</si>
  <si>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</si>
  <si>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</si>
  <si>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</si>
  <si>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</si>
  <si>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</si>
  <si>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</si>
  <si>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</si>
  <si>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</si>
  <si>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</si>
  <si>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</si>
  <si>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</si>
  <si>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</si>
  <si>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</si>
  <si>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</si>
  <si>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</si>
  <si>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</si>
  <si>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</si>
  <si>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</si>
  <si>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</si>
  <si>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</si>
  <si>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</si>
  <si>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</si>
  <si>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</si>
  <si>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</si>
  <si>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</si>
  <si>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</si>
  <si>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</si>
  <si>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</si>
  <si>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</si>
  <si>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</si>
  <si>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</si>
  <si>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</si>
  <si>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</si>
  <si>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</si>
  <si>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</si>
  <si>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</si>
  <si>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</si>
  <si>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</si>
  <si>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</si>
  <si>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</si>
  <si>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</si>
  <si>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</si>
  <si>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</si>
  <si>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</si>
  <si>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</si>
  <si>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</si>
  <si>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</si>
  <si>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</si>
  <si>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</si>
  <si>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</si>
  <si>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</si>
  <si>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</si>
  <si>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</si>
  <si>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</si>
  <si>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</si>
  <si>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</si>
  <si>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</si>
  <si>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</si>
  <si>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</si>
  <si>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</si>
  <si>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</si>
  <si>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</si>
  <si>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</si>
  <si>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</si>
  <si>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</si>
  <si>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</si>
  <si>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</si>
  <si>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</si>
  <si>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</si>
  <si>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</si>
  <si>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</si>
  <si>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</si>
  <si>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</si>
  <si>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</si>
  <si>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</si>
  <si>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</si>
  <si>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</si>
  <si>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</si>
  <si>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</si>
  <si>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</si>
  <si>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</si>
  <si>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</si>
  <si>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</si>
  <si>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</si>
  <si>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</si>
  <si>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</si>
  <si>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</si>
  <si>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</si>
  <si>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</si>
  <si>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</si>
  <si>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</si>
  <si>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</si>
  <si>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</si>
  <si>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</si>
  <si>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</si>
  <si>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</si>
  <si>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</si>
  <si>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</si>
  <si>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</si>
  <si>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</si>
  <si>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</si>
  <si>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</si>
  <si>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</si>
  <si>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</si>
  <si>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</si>
  <si>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</si>
  <si>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</si>
  <si>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</si>
  <si>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</si>
  <si>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</si>
  <si>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</si>
  <si>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</si>
  <si>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</si>
  <si>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</si>
  <si>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</si>
  <si>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</si>
  <si>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</si>
  <si>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</si>
  <si>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</si>
  <si>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</si>
  <si>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</si>
  <si>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</si>
  <si>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</si>
  <si>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</si>
  <si>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</si>
  <si>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</si>
  <si>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</si>
  <si>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</si>
  <si>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</si>
  <si>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</si>
  <si>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</si>
  <si>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</si>
  <si>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</si>
  <si>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</si>
  <si>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</si>
  <si>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</si>
  <si>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</si>
  <si>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</si>
  <si>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</si>
  <si>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</si>
  <si>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</si>
  <si>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</si>
  <si>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</si>
  <si>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</si>
  <si>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</si>
  <si>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</si>
  <si>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</si>
  <si>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</si>
  <si>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</si>
  <si>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</si>
  <si>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</si>
  <si>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</si>
  <si>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</si>
  <si>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</si>
  <si>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</si>
  <si>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</si>
  <si>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</si>
  <si>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</si>
  <si>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</si>
  <si>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</si>
  <si>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</si>
  <si>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</si>
  <si>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</si>
  <si>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</si>
  <si>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</si>
  <si>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</si>
  <si>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</si>
  <si>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</si>
  <si>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</si>
  <si>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</si>
  <si>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</si>
  <si>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</si>
  <si>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</si>
  <si>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</si>
  <si>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</si>
  <si>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</si>
  <si>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</si>
  <si>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</si>
  <si>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</si>
  <si>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</si>
  <si>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</si>
  <si>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</si>
  <si>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</si>
  <si>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</si>
  <si>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</si>
  <si>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</si>
  <si>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</si>
  <si>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</si>
  <si>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</si>
  <si>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</si>
  <si>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</si>
  <si>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</si>
  <si>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</si>
  <si>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</si>
  <si>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</si>
  <si>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</si>
  <si>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</si>
  <si>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</si>
  <si>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</si>
  <si>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</si>
  <si>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</si>
  <si>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</si>
  <si>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</si>
  <si>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</si>
  <si>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</si>
  <si>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</si>
  <si>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</si>
  <si>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</si>
  <si>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</si>
  <si>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</si>
  <si>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</si>
  <si>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</si>
  <si>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</si>
  <si>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</si>
  <si>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</si>
  <si>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</si>
  <si>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</si>
  <si>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</si>
  <si>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</si>
  <si>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</si>
  <si>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</si>
  <si>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</si>
  <si>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</si>
  <si>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</si>
  <si>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</si>
  <si>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</si>
  <si>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</si>
  <si>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</si>
  <si>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</si>
  <si>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</si>
  <si>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</si>
  <si>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</si>
  <si>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</si>
  <si>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</si>
  <si>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</si>
  <si>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</si>
  <si>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</si>
  <si>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</si>
  <si>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</si>
  <si>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</si>
  <si>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</si>
  <si>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</si>
  <si>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</si>
  <si>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</si>
  <si>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</si>
  <si>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</si>
  <si>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</si>
  <si>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</si>
  <si>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</si>
  <si>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</si>
  <si>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</si>
  <si>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</si>
  <si>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</si>
  <si>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</si>
  <si>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</si>
  <si>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</si>
  <si>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</si>
  <si>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</si>
  <si>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</si>
  <si>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</si>
  <si>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</si>
  <si>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</si>
  <si>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</si>
  <si>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</si>
  <si>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</si>
  <si>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</si>
  <si>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</si>
  <si>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</si>
  <si>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</si>
  <si>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</si>
  <si>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</si>
  <si>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</si>
  <si>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</si>
  <si>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</si>
  <si>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</si>
  <si>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</si>
  <si>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</si>
  <si>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</si>
  <si>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</si>
  <si>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</si>
  <si>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</si>
  <si>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</si>
  <si>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</si>
  <si>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</si>
  <si>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</si>
  <si>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</si>
  <si>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</si>
  <si>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</si>
  <si>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</si>
  <si>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</si>
  <si>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</si>
  <si>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</si>
  <si>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</si>
  <si>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</si>
  <si>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</si>
  <si>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</si>
  <si>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</si>
  <si>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</si>
  <si>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</si>
  <si>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</si>
  <si>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</si>
  <si>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</si>
  <si>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</si>
  <si>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</si>
  <si>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</si>
  <si>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</si>
  <si>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</si>
  <si>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</si>
  <si>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</si>
  <si>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</si>
  <si>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</si>
  <si>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</si>
  <si>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</si>
  <si>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</si>
  <si>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</si>
  <si>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</si>
  <si>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</si>
  <si>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</si>
  <si>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</si>
  <si>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</si>
  <si>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</si>
  <si>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</si>
  <si>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</si>
  <si>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</si>
  <si>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</si>
  <si>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</si>
  <si>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</si>
  <si>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</si>
  <si>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</si>
  <si>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</si>
  <si>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</si>
  <si>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</si>
  <si>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</si>
  <si>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</si>
  <si>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</si>
  <si>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</si>
  <si>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</si>
  <si>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</si>
  <si>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</si>
  <si>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</si>
  <si>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</si>
  <si>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</si>
  <si>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</si>
  <si>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</si>
  <si>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</si>
  <si>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</si>
  <si>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</si>
  <si>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</si>
  <si>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</si>
  <si>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</si>
  <si>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</si>
  <si>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</si>
  <si>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</si>
  <si>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</si>
  <si>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</si>
  <si>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</si>
  <si>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</si>
  <si>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</si>
  <si>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</si>
  <si>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</si>
  <si>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</si>
  <si>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</si>
  <si>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</si>
  <si>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</si>
  <si>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</si>
  <si>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</si>
  <si>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</si>
  <si>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</si>
  <si>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</si>
  <si>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</si>
  <si>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</si>
  <si>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</si>
  <si>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</si>
  <si>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</si>
  <si>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</si>
  <si>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</si>
  <si>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</si>
  <si>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</si>
  <si>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</si>
  <si>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</si>
  <si>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</si>
  <si>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</si>
  <si>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</si>
  <si>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</si>
  <si>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</si>
  <si>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</si>
  <si>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</si>
  <si>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</si>
  <si>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</si>
  <si>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</si>
  <si>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</si>
  <si>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</si>
  <si>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</si>
  <si>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</si>
  <si>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</si>
  <si>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</si>
  <si>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</si>
  <si>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</si>
  <si>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</si>
  <si>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</si>
  <si>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</si>
  <si>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</si>
  <si>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</si>
  <si>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</si>
  <si>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</si>
  <si>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</si>
  <si>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</si>
  <si>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</si>
  <si>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</si>
  <si>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</si>
  <si>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</si>
  <si>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</si>
  <si>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</si>
  <si>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</si>
  <si>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</si>
  <si>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</si>
  <si>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</si>
  <si>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</si>
  <si>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</si>
  <si>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</si>
  <si>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</si>
  <si>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</si>
  <si>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</si>
  <si>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</si>
  <si>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</si>
  <si>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</si>
  <si>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</si>
  <si>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</si>
  <si>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</si>
  <si>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</si>
  <si>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</si>
  <si>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</si>
  <si>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</si>
  <si>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</si>
  <si>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</si>
  <si>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</si>
  <si>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</si>
  <si>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</si>
  <si>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</si>
  <si>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</si>
  <si>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</si>
  <si>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</si>
  <si>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</si>
  <si>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</si>
  <si>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</si>
  <si>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</si>
  <si>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</si>
  <si>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</si>
  <si>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</si>
  <si>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</si>
  <si>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</si>
  <si>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</si>
  <si>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</si>
  <si>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</si>
  <si>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</si>
  <si>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</si>
  <si>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</si>
  <si>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</si>
  <si>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</si>
  <si>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</si>
  <si>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</si>
  <si>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</si>
  <si>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</si>
  <si>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</si>
  <si>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</si>
  <si>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</si>
  <si>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</si>
  <si>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</si>
  <si>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</si>
  <si>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</si>
  <si>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</si>
  <si>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</si>
  <si>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</si>
  <si>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</si>
  <si>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</si>
  <si>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</si>
  <si>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</si>
  <si>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</si>
  <si>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</si>
  <si>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</si>
  <si>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</si>
  <si>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</si>
  <si>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</si>
  <si>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</si>
  <si>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</si>
  <si>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</si>
  <si>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</si>
  <si>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</si>
  <si>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</si>
  <si>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</si>
  <si>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</si>
  <si>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</si>
  <si>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</si>
  <si>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</si>
  <si>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</si>
  <si>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</si>
  <si>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</si>
  <si>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</si>
  <si>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</si>
  <si>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</si>
  <si>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</si>
  <si>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</si>
  <si>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</si>
  <si>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</si>
  <si>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</si>
  <si>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</si>
  <si>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</si>
  <si>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</si>
  <si>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</si>
  <si>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</si>
  <si>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</si>
  <si>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</si>
  <si>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</si>
  <si>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</si>
  <si>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</si>
  <si>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</si>
  <si>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</si>
  <si>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</si>
  <si>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</si>
  <si>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</si>
  <si>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</si>
  <si>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</si>
  <si>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</si>
  <si>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</si>
  <si>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</si>
  <si>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</si>
  <si>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</si>
  <si>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</si>
  <si>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</si>
  <si>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</si>
  <si>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</si>
  <si>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</si>
  <si>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</si>
  <si>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</si>
  <si>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</si>
  <si>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</si>
  <si>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</si>
  <si>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</si>
  <si>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</si>
  <si>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</si>
  <si>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</si>
  <si>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</si>
  <si>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</si>
  <si>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</si>
  <si>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</si>
  <si>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</si>
  <si>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</si>
  <si>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</si>
  <si>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</si>
  <si>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</si>
  <si>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</si>
  <si>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</si>
  <si>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</si>
  <si>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</si>
  <si>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</si>
  <si>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</si>
  <si>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</si>
  <si>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</si>
  <si>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</si>
  <si>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</si>
  <si>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</si>
  <si>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</si>
  <si>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</si>
  <si>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</si>
  <si>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</si>
  <si>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</si>
  <si>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</si>
  <si>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</si>
  <si>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</si>
  <si>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</si>
  <si>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</si>
  <si>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</si>
  <si>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</si>
  <si>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</si>
  <si>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</si>
  <si>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</si>
  <si>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</si>
  <si>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</si>
  <si>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</si>
  <si>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</si>
  <si>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</si>
  <si>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</si>
  <si>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</si>
  <si>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</si>
  <si>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</si>
  <si>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</si>
  <si>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</si>
  <si>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</si>
  <si>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</si>
  <si>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</si>
  <si>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</si>
  <si>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</si>
  <si>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</si>
  <si>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</si>
  <si>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</si>
  <si>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</si>
  <si>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</si>
  <si>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</si>
  <si>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</si>
  <si>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</si>
  <si>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</si>
  <si>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</si>
  <si>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</si>
  <si>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</si>
  <si>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</si>
  <si>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</si>
  <si>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</si>
  <si>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</si>
  <si>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</si>
  <si>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</si>
  <si>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</si>
  <si>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</si>
  <si>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</si>
  <si>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</si>
  <si>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</si>
  <si>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</si>
  <si>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</si>
  <si>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</si>
  <si>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</si>
  <si>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</si>
  <si>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</si>
  <si>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</si>
  <si>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</si>
  <si>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</si>
  <si>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</si>
  <si>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</si>
  <si>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</si>
  <si>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</si>
  <si>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</si>
  <si>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</si>
  <si>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</si>
  <si>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</si>
  <si>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</si>
  <si>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</si>
  <si>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</si>
  <si>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</si>
  <si>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</si>
  <si>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</si>
  <si>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</si>
  <si>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</si>
  <si>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</si>
  <si>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</si>
  <si>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</si>
  <si>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</si>
  <si>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</si>
  <si>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</si>
  <si>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</si>
  <si>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</si>
  <si>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</si>
  <si>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</si>
  <si>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</si>
  <si>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</si>
  <si>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</si>
  <si>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</si>
  <si>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</si>
  <si>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</si>
  <si>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</si>
  <si>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</si>
  <si>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</si>
  <si>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</si>
  <si>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</si>
  <si>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</si>
  <si>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</si>
  <si>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</si>
  <si>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</si>
  <si>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</si>
  <si>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</si>
  <si>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</si>
  <si>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</si>
  <si>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</si>
  <si>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</si>
  <si>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</si>
  <si>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</si>
  <si>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</si>
  <si>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</si>
  <si>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</si>
  <si>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</si>
  <si>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</si>
  <si>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</si>
  <si>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</si>
  <si>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</si>
  <si>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</si>
  <si>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</si>
  <si>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</si>
  <si>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</si>
  <si>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</si>
  <si>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</si>
  <si>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</si>
  <si>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</si>
  <si>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</si>
  <si>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</si>
  <si>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</si>
  <si>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</si>
  <si>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</si>
  <si>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</si>
  <si>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</si>
  <si>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</si>
  <si>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</si>
  <si>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</si>
  <si>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</si>
  <si>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</si>
  <si>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</si>
  <si>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</si>
  <si>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</si>
  <si>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</si>
  <si>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</si>
  <si>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</si>
  <si>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</si>
  <si>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</si>
  <si>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</si>
  <si>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</si>
  <si>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</si>
  <si>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</si>
  <si>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</si>
  <si>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</si>
  <si>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</si>
  <si>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</si>
  <si>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</si>
  <si>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</si>
  <si>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</si>
  <si>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</si>
  <si>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</si>
  <si>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</si>
  <si>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</si>
  <si>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</si>
  <si>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</si>
  <si>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</si>
  <si>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</si>
  <si>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</si>
  <si>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</si>
  <si>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</si>
  <si>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</si>
  <si>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</si>
  <si>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</si>
  <si>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</si>
  <si>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</si>
  <si>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</si>
  <si>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</si>
  <si>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</si>
  <si>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</si>
  <si>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</si>
  <si>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</si>
  <si>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</si>
  <si>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</si>
  <si>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</si>
  <si>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</si>
  <si>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</si>
  <si>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</si>
  <si>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</si>
  <si>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</si>
  <si>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</si>
  <si>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</si>
  <si>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</si>
  <si>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</si>
  <si>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</si>
  <si>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</si>
  <si>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</si>
  <si>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</si>
  <si>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</si>
  <si>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</si>
  <si>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</si>
  <si>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</si>
  <si>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</si>
  <si>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</si>
  <si>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</si>
  <si>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</si>
  <si>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</si>
  <si>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</si>
  <si>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</si>
  <si>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</si>
  <si>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</si>
  <si>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</si>
  <si>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</si>
  <si>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</si>
  <si>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</si>
  <si>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</si>
  <si>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</si>
  <si>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</si>
  <si>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</si>
  <si>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</si>
  <si>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</si>
  <si>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</si>
  <si>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</si>
  <si>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</si>
  <si>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</si>
  <si>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</si>
  <si>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</si>
  <si>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</si>
  <si>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</si>
  <si>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</si>
  <si>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</si>
  <si>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</si>
  <si>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</si>
  <si>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</si>
  <si>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</si>
  <si>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</si>
  <si>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</si>
  <si>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</si>
  <si>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</si>
  <si>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</si>
  <si>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</si>
  <si>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</si>
  <si>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</si>
  <si>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</si>
  <si>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</si>
  <si>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</si>
  <si>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</si>
  <si>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</si>
  <si>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</si>
  <si>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</si>
  <si>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</si>
  <si>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</si>
  <si>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</si>
  <si>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</si>
  <si>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</si>
  <si>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</si>
  <si>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</si>
  <si>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</si>
  <si>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</si>
  <si>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</si>
  <si>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</si>
  <si>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</si>
  <si>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</si>
  <si>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</si>
  <si>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</si>
  <si>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</si>
  <si>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</si>
  <si>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</si>
  <si>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</si>
  <si>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</si>
  <si>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</si>
  <si>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</si>
  <si>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</si>
  <si>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</si>
  <si>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</si>
  <si>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</si>
  <si>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</si>
  <si>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</si>
  <si>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</si>
  <si>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</si>
  <si>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</si>
  <si>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</si>
  <si>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</si>
  <si>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</si>
  <si>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</si>
  <si>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</si>
  <si>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</si>
  <si>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</si>
  <si>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</si>
  <si>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</si>
  <si>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</si>
  <si>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</si>
  <si>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</si>
  <si>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</si>
  <si>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</si>
  <si>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</si>
  <si>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</si>
  <si>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</si>
  <si>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</si>
  <si>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</si>
  <si>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</si>
  <si>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</si>
  <si>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</si>
  <si>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</si>
  <si>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</si>
  <si>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</si>
  <si>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</si>
  <si>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</si>
  <si>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</si>
  <si>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</si>
  <si>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</si>
  <si>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</si>
  <si>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</si>
  <si>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</si>
  <si>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</si>
  <si>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</si>
  <si>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</si>
  <si>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</si>
  <si>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</si>
  <si>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</si>
  <si>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</si>
  <si>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</si>
  <si>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</si>
  <si>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</si>
  <si>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</si>
  <si>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</si>
  <si>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</si>
  <si>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</si>
  <si>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</si>
  <si>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</si>
  <si>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</si>
  <si>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</si>
  <si>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</si>
  <si>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</si>
  <si>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</si>
  <si>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</si>
  <si>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</si>
  <si>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</si>
  <si>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</si>
  <si>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</si>
  <si>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</si>
  <si>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</si>
  <si>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</si>
  <si>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</si>
  <si>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</si>
  <si>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</si>
  <si>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</si>
  <si>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</si>
  <si>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</si>
  <si>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</si>
  <si>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</si>
  <si>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</si>
  <si>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</si>
  <si>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</si>
  <si>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</si>
  <si>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</si>
  <si>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</si>
  <si>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</si>
  <si>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</si>
  <si>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</si>
  <si>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</si>
  <si>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</si>
  <si>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</si>
  <si>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</si>
  <si>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</si>
  <si>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</si>
  <si>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</si>
  <si>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</si>
  <si>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</si>
  <si>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</si>
  <si>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</si>
  <si>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</si>
  <si>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</si>
  <si>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</si>
  <si>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</si>
  <si>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</si>
  <si>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</si>
  <si>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</si>
  <si>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</si>
  <si>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</si>
  <si>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</si>
  <si>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</si>
  <si>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</si>
  <si>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</si>
  <si>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</si>
  <si>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</si>
  <si>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</si>
  <si>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</si>
  <si>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</si>
  <si>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</si>
  <si>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</si>
  <si>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</si>
  <si>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</si>
  <si>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</si>
  <si>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</si>
  <si>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</si>
  <si>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</si>
  <si>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</si>
  <si>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</si>
  <si>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</si>
  <si>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</si>
  <si>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</si>
  <si>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</si>
  <si>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</si>
  <si>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</si>
  <si>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</si>
  <si>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</si>
  <si>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</si>
  <si>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</si>
  <si>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</si>
  <si>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</si>
  <si>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</si>
  <si>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</si>
  <si>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</si>
  <si>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</si>
  <si>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</si>
  <si>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</si>
  <si>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</si>
  <si>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</si>
  <si>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</si>
  <si>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</si>
  <si>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</si>
  <si>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</si>
  <si>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</si>
  <si>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</si>
  <si>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</si>
  <si>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</si>
  <si>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</si>
  <si>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</si>
  <si>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</si>
  <si>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</si>
  <si>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</si>
  <si>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</si>
  <si>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</si>
  <si>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</si>
  <si>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</si>
  <si>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</si>
  <si>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</si>
  <si>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</si>
  <si>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</si>
  <si>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</si>
  <si>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</si>
  <si>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</si>
  <si>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</si>
  <si>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</si>
  <si>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</si>
  <si>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</si>
  <si>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</si>
  <si>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</si>
  <si>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</si>
  <si>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</si>
  <si>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</si>
  <si>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</si>
  <si>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</si>
  <si>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</si>
  <si>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</si>
  <si>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</si>
  <si>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</si>
  <si>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</si>
  <si>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</si>
  <si>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</si>
  <si>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</si>
  <si>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</si>
  <si>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</si>
  <si>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</si>
  <si>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</si>
  <si>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</si>
  <si>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</si>
  <si>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</si>
  <si>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</si>
  <si>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</si>
  <si>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</si>
  <si>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</si>
  <si>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</si>
  <si>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</si>
  <si>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</si>
  <si>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</si>
  <si>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</si>
  <si>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</si>
  <si>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</si>
  <si>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</si>
  <si>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</si>
  <si>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</si>
  <si>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</si>
  <si>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</si>
  <si>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</si>
  <si>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</si>
  <si>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</si>
  <si>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</si>
  <si>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</si>
  <si>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</si>
  <si>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</si>
  <si>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</si>
  <si>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</si>
  <si>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</si>
  <si>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</si>
  <si>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</si>
  <si>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</si>
  <si>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</si>
  <si>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</si>
  <si>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</si>
  <si>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</si>
  <si>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</si>
  <si>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</si>
  <si>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</si>
  <si>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</si>
  <si>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</si>
  <si>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</si>
  <si>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</si>
  <si>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</si>
  <si>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</si>
  <si>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</si>
  <si>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</si>
  <si>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</si>
  <si>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</si>
  <si>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</si>
  <si>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</si>
  <si>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</si>
  <si>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</si>
  <si>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</si>
  <si>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</si>
  <si>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</si>
  <si>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</si>
  <si>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</si>
  <si>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</si>
  <si>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</si>
  <si>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</si>
  <si>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</si>
  <si>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</si>
  <si>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</si>
  <si>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</si>
  <si>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</si>
  <si>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</si>
  <si>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</si>
  <si>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</si>
  <si>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</si>
  <si>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</si>
  <si>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</si>
  <si>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</si>
  <si>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</si>
  <si>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</si>
  <si>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</si>
  <si>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</si>
  <si>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</si>
  <si>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</si>
  <si>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</si>
  <si>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</si>
  <si>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</si>
  <si>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</si>
  <si>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</si>
  <si>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</si>
  <si>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</si>
  <si>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</si>
  <si>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</si>
  <si>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</si>
  <si>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</si>
  <si>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</si>
  <si>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</si>
  <si>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</si>
  <si>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</si>
  <si>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</si>
  <si>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</si>
  <si>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</si>
  <si>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</si>
  <si>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</si>
  <si>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</si>
  <si>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</si>
  <si>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</si>
  <si>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</si>
  <si>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</si>
  <si>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</si>
  <si>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</si>
  <si>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</si>
  <si>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</si>
  <si>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</si>
  <si>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</si>
  <si>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</si>
  <si>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</si>
  <si>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</si>
  <si>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</si>
  <si>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</si>
  <si>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</si>
  <si>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</si>
  <si>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</si>
  <si>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</si>
  <si>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</si>
  <si>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</si>
  <si>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</si>
  <si>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</si>
  <si>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</si>
  <si>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</si>
  <si>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</si>
  <si>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</si>
  <si>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</si>
  <si>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</si>
  <si>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</si>
  <si>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</si>
  <si>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</si>
  <si>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</si>
  <si>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</si>
  <si>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</si>
  <si>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</si>
  <si>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</si>
  <si>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</si>
  <si>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</si>
  <si>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</si>
  <si>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</si>
  <si>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</si>
  <si>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</si>
  <si>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</si>
  <si>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</si>
  <si>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</si>
  <si>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</si>
  <si>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</si>
  <si>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</si>
  <si>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</si>
  <si>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</si>
  <si>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</si>
  <si>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</si>
  <si>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</si>
  <si>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</si>
  <si>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</si>
  <si>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</si>
  <si>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</si>
  <si>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</si>
  <si>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</si>
  <si>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</si>
  <si>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</si>
  <si>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</si>
  <si>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</si>
  <si>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</si>
  <si>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</si>
  <si>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</si>
  <si>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</si>
  <si>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</si>
  <si>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</si>
  <si>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</si>
  <si>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</si>
  <si>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</si>
  <si>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</si>
  <si>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</si>
  <si>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</si>
  <si>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</si>
  <si>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</si>
  <si>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</si>
  <si>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</si>
  <si>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</si>
  <si>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</si>
  <si>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</si>
  <si>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</si>
  <si>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</si>
  <si>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</si>
  <si>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</si>
  <si>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</si>
  <si>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</si>
  <si>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</si>
  <si>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</si>
  <si>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</si>
  <si>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</si>
  <si>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</si>
  <si>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</si>
  <si>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</si>
  <si>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</si>
  <si>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</si>
  <si>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</si>
  <si>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</si>
  <si>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</si>
  <si>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</si>
  <si>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</si>
  <si>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</si>
  <si>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</si>
  <si>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</si>
  <si>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</si>
  <si>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</si>
  <si>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</si>
  <si>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</si>
  <si>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</si>
  <si>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</si>
  <si>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</si>
  <si>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</si>
  <si>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</si>
  <si>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</si>
  <si>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</si>
  <si>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</si>
  <si>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</si>
  <si>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</si>
  <si>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</si>
  <si>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</si>
  <si>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</si>
  <si>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</si>
  <si>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</si>
  <si>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</si>
  <si>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</si>
  <si>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</si>
  <si>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</si>
  <si>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</si>
  <si>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</si>
  <si>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</si>
  <si>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</si>
  <si>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</si>
  <si>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</si>
  <si>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</si>
  <si>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</si>
  <si>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</si>
  <si>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</si>
  <si>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</si>
  <si>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</si>
  <si>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</si>
  <si>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</si>
  <si>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</si>
  <si>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</si>
  <si>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</si>
  <si>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</si>
  <si>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</si>
  <si>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</si>
  <si>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</si>
  <si>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</si>
  <si>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</si>
  <si>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</si>
  <si>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</si>
  <si>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</si>
  <si>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</si>
  <si>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</si>
  <si>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</si>
  <si>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</si>
  <si>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</si>
  <si>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</si>
  <si>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</si>
  <si>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</si>
  <si>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</si>
  <si>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</si>
  <si>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</si>
  <si>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</si>
  <si>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</si>
  <si>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</si>
  <si>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</si>
  <si>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</si>
  <si>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</si>
  <si>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</si>
  <si>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</si>
  <si>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</si>
  <si>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</si>
  <si>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</si>
  <si>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</si>
  <si>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</si>
  <si>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</si>
  <si>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</si>
  <si>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</si>
  <si>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</si>
  <si>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</si>
  <si>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</si>
  <si>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</si>
  <si>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</si>
  <si>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</si>
  <si>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</si>
  <si>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</si>
  <si>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</si>
  <si>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</si>
  <si>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</si>
  <si>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</si>
  <si>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</si>
  <si>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</si>
  <si>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</si>
  <si>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</si>
  <si>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</si>
  <si>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</si>
  <si>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</si>
  <si>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</si>
  <si>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</si>
  <si>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</si>
  <si>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</si>
  <si>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</si>
  <si>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</si>
  <si>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</si>
  <si>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</si>
  <si>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</si>
  <si>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</si>
  <si>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</si>
  <si>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</si>
  <si>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</si>
  <si>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</si>
  <si>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</si>
  <si>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</si>
  <si>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</si>
  <si>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</si>
  <si>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</si>
  <si>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</si>
  <si>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</si>
  <si>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</si>
  <si>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</si>
  <si>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</si>
  <si>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</si>
  <si>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</si>
  <si>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</si>
  <si>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</si>
  <si>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</si>
  <si>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</si>
  <si>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</si>
  <si>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</si>
  <si>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</si>
  <si>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</si>
  <si>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</si>
  <si>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</si>
  <si>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</si>
  <si>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</si>
  <si>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</si>
  <si>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</si>
  <si>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</si>
  <si>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</si>
  <si>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</si>
  <si>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</si>
  <si>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</si>
  <si>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</si>
  <si>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</si>
  <si>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</si>
  <si>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</si>
  <si>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</si>
  <si>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</si>
  <si>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</si>
  <si>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</si>
  <si>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</si>
  <si>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</si>
  <si>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</si>
  <si>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</si>
  <si>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</si>
  <si>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</si>
  <si>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</si>
  <si>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</si>
  <si>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</si>
  <si>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</si>
  <si>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</si>
  <si>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</si>
  <si>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</si>
  <si>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</si>
  <si>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</si>
  <si>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</si>
  <si>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</si>
  <si>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</si>
  <si>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</si>
  <si>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</si>
  <si>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</si>
  <si>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</si>
  <si>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</si>
  <si>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</si>
  <si>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</si>
  <si>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</si>
  <si>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</si>
  <si>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</si>
  <si>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</si>
  <si>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</si>
  <si>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</si>
  <si>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</si>
  <si>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</si>
  <si>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</si>
  <si>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</si>
  <si>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</si>
  <si>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</si>
  <si>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</si>
  <si>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</si>
  <si>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</si>
  <si>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</si>
  <si>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</si>
  <si>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</si>
  <si>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</si>
  <si>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</si>
  <si>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</si>
  <si>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</si>
  <si>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</si>
  <si>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</si>
  <si>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</si>
  <si>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</si>
  <si>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</si>
  <si>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</si>
  <si>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</si>
  <si>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</si>
  <si>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</si>
  <si>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</si>
  <si>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</si>
  <si>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</si>
  <si>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</si>
  <si>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</si>
  <si>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</si>
  <si>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</si>
  <si>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</si>
  <si>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</si>
  <si>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</si>
  <si>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</si>
  <si>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</si>
  <si>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</si>
  <si>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</si>
  <si>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</si>
  <si>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</si>
  <si>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</si>
  <si>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</si>
  <si>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</si>
  <si>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</si>
  <si>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</si>
  <si>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</si>
  <si>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</si>
  <si>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</si>
  <si>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</si>
  <si>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</si>
  <si>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</si>
  <si>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</si>
  <si>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</si>
  <si>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</si>
  <si>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</si>
  <si>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</si>
  <si>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</si>
  <si>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</si>
  <si>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</si>
  <si>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</si>
  <si>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</si>
  <si>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</si>
  <si>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</si>
  <si>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</si>
  <si>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</si>
  <si>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</si>
  <si>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</si>
  <si>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</si>
  <si>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</si>
  <si>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</si>
  <si>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</si>
  <si>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</si>
  <si>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</si>
  <si>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</si>
  <si>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</si>
  <si>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</si>
  <si>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</si>
  <si>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</si>
  <si>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</si>
  <si>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</si>
  <si>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</si>
  <si>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</si>
  <si>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</si>
  <si>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</si>
  <si>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</si>
  <si>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</si>
  <si>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</si>
  <si>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</si>
  <si>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</si>
  <si>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</si>
  <si>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</si>
  <si>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</si>
  <si>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</si>
  <si>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</si>
  <si>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</si>
  <si>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</si>
  <si>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</si>
  <si>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</si>
  <si>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</si>
  <si>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</si>
  <si>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</si>
  <si>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</si>
  <si>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</si>
  <si>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</si>
  <si>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</si>
  <si>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</si>
  <si>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</si>
  <si>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</si>
  <si>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</si>
  <si>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</si>
  <si>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</si>
  <si>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</si>
  <si>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</si>
  <si>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</si>
  <si>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</si>
  <si>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</si>
  <si>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</si>
  <si>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</si>
  <si>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</si>
  <si>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</si>
  <si>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</si>
  <si>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</si>
  <si>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</si>
  <si>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</si>
  <si>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</si>
  <si>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</si>
  <si>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</si>
  <si>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</si>
  <si>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</si>
  <si>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</si>
  <si>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</si>
  <si>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</si>
  <si>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</si>
  <si>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</si>
  <si>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</si>
  <si>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</si>
  <si>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</si>
  <si>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</si>
  <si>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</si>
  <si>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</si>
  <si>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</si>
  <si>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</si>
  <si>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</si>
  <si>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</si>
  <si>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</si>
  <si>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</si>
  <si>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</si>
  <si>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</si>
  <si>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</si>
  <si>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</si>
  <si>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</si>
  <si>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</si>
  <si>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</si>
  <si>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</si>
  <si>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</si>
  <si>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</si>
  <si>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</si>
  <si>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</si>
  <si>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</si>
  <si>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</si>
  <si>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</si>
  <si>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</si>
  <si>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</si>
  <si>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</si>
  <si>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</si>
  <si>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</si>
  <si>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</si>
  <si>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</si>
  <si>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</si>
  <si>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</si>
  <si>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</si>
  <si>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</si>
  <si>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</si>
  <si>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</si>
  <si>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</si>
  <si>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</si>
  <si>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</si>
  <si>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</si>
  <si>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</si>
  <si>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</si>
  <si>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</si>
  <si>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</si>
  <si>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</si>
  <si>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</si>
  <si>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</si>
  <si>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</si>
  <si>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</si>
  <si>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</si>
  <si>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</si>
  <si>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</si>
  <si>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</si>
  <si>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</si>
  <si>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</si>
  <si>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</si>
  <si>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</si>
  <si>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</si>
  <si>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</si>
  <si>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</si>
  <si>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</si>
  <si>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</si>
  <si>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</si>
  <si>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</si>
  <si>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</si>
  <si>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</si>
  <si>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</si>
  <si>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</si>
  <si>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</si>
  <si>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</si>
  <si>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</si>
  <si>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</si>
  <si>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</si>
  <si>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</si>
  <si>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</si>
  <si>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</si>
  <si>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</si>
  <si>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</si>
  <si>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</si>
  <si>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</si>
  <si>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</si>
  <si>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</si>
  <si>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</si>
  <si>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</si>
  <si>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</si>
  <si>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</si>
  <si>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</si>
  <si>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</si>
  <si>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</si>
  <si>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</si>
  <si>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</si>
  <si>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</si>
  <si>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</si>
  <si>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</si>
  <si>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</si>
  <si>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</si>
  <si>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</si>
  <si>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</si>
  <si>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</si>
  <si>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</si>
  <si>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</si>
  <si>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</si>
  <si>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</si>
  <si>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</si>
  <si>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</si>
  <si>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</si>
  <si>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</si>
  <si>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</si>
  <si>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</si>
  <si>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</si>
  <si>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</si>
  <si>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</si>
  <si>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</si>
  <si>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</si>
  <si>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</si>
  <si>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</si>
  <si>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</si>
  <si>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</si>
  <si>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</si>
  <si>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</si>
  <si>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</si>
  <si>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</si>
  <si>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</si>
  <si>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</si>
  <si>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</si>
  <si>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</si>
  <si>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</si>
  <si>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</si>
  <si>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</si>
  <si>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</si>
  <si>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</si>
  <si>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</si>
  <si>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</si>
  <si>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</si>
  <si>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</si>
  <si>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</si>
  <si>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</si>
  <si>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</si>
  <si>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</si>
  <si>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</si>
  <si>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</si>
  <si>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</si>
  <si>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</si>
  <si>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</si>
  <si>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</si>
  <si>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</si>
  <si>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</si>
  <si>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</si>
  <si>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</si>
  <si>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</si>
  <si>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</si>
  <si>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</si>
  <si>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</si>
  <si>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</si>
  <si>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</si>
  <si>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</si>
  <si>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</si>
  <si>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</si>
  <si>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</si>
  <si>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</si>
  <si>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</si>
  <si>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</si>
  <si>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</si>
  <si>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</si>
  <si>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</si>
  <si>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</si>
  <si>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</si>
  <si>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</si>
  <si>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</si>
  <si>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</si>
  <si>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</si>
  <si>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</si>
  <si>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</si>
  <si>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</si>
  <si>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</si>
  <si>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</si>
  <si>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</si>
  <si>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</si>
  <si>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</si>
  <si>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</si>
  <si>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</si>
  <si>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</si>
  <si>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</si>
  <si>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</si>
  <si>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</si>
  <si>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</si>
  <si>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</si>
  <si>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</si>
  <si>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</si>
  <si>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</si>
  <si>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</si>
  <si>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</si>
  <si>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</si>
  <si>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</si>
  <si>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</si>
  <si>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</si>
  <si>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</si>
  <si>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</si>
  <si>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</si>
  <si>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</si>
  <si>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</si>
  <si>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</si>
  <si>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</si>
  <si>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</si>
  <si>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</si>
  <si>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</si>
  <si>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</si>
  <si>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</si>
  <si>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</si>
  <si>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</si>
  <si>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</si>
  <si>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</si>
  <si>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</si>
  <si>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</si>
  <si>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</si>
  <si>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</si>
  <si>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</si>
  <si>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</si>
  <si>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</si>
  <si>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</si>
  <si>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</si>
  <si>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</si>
  <si>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</si>
  <si>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</si>
  <si>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</si>
  <si>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</si>
  <si>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</si>
  <si>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</si>
  <si>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</si>
  <si>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</si>
  <si>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</si>
  <si>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</si>
  <si>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</si>
  <si>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</si>
  <si>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</si>
  <si>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</si>
  <si>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</si>
  <si>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</si>
  <si>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</si>
  <si>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</si>
  <si>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</si>
  <si>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</si>
  <si>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</si>
  <si>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</si>
  <si>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</si>
  <si>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</si>
  <si>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</si>
  <si>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</si>
  <si>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</si>
  <si>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</si>
  <si>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</si>
  <si>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</si>
  <si>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</si>
  <si>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</si>
  <si>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</si>
  <si>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</si>
  <si>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</si>
  <si>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</si>
  <si>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</si>
  <si>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</si>
  <si>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</si>
  <si>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</si>
  <si>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</si>
  <si>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</si>
  <si>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</si>
  <si>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</si>
  <si>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</si>
  <si>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</si>
  <si>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</si>
  <si>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</si>
  <si>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</si>
  <si>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</si>
  <si>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</si>
  <si>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</si>
  <si>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</si>
  <si>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</si>
  <si>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</si>
  <si>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</si>
  <si>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</si>
  <si>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</si>
  <si>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</si>
  <si>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</si>
  <si>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</si>
  <si>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</si>
  <si>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</si>
  <si>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</si>
  <si>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</si>
  <si>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</si>
  <si>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</si>
  <si>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</si>
  <si>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</si>
  <si>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</si>
  <si>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</si>
  <si>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</si>
  <si>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</si>
  <si>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</si>
  <si>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</si>
  <si>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</si>
  <si>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</si>
  <si>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</si>
  <si>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</si>
  <si>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</si>
  <si>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</si>
  <si>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</si>
  <si>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</si>
  <si>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</si>
  <si>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</si>
  <si>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</si>
  <si>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</si>
  <si>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</si>
  <si>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</si>
  <si>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</si>
  <si>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</si>
  <si>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</si>
  <si>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</si>
  <si>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</si>
  <si>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</si>
  <si>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</si>
  <si>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</si>
  <si>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</si>
  <si>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</si>
  <si>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</si>
  <si>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</si>
  <si>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</si>
  <si>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</si>
  <si>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</si>
  <si>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</si>
  <si>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</si>
  <si>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</si>
  <si>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</si>
  <si>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</si>
  <si>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</si>
  <si>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</si>
  <si>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</si>
  <si>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</si>
  <si>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</si>
  <si>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</si>
  <si>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</si>
  <si>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</si>
  <si>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</si>
  <si>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</si>
  <si>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</si>
  <si>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</si>
  <si>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</si>
  <si>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</si>
  <si>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</si>
  <si>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</si>
  <si>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</si>
  <si>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</si>
  <si>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</si>
  <si>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</si>
  <si>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</si>
  <si>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</si>
  <si>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</si>
  <si>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</si>
  <si>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</si>
  <si>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</si>
  <si>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</si>
  <si>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</si>
  <si>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</si>
  <si>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</si>
  <si>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</si>
  <si>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</si>
  <si>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</si>
  <si>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</si>
  <si>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</si>
  <si>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</si>
  <si>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</si>
  <si>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</si>
  <si>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</si>
  <si>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</si>
  <si>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</si>
  <si>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</si>
  <si>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</si>
  <si>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</si>
  <si>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</si>
  <si>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</si>
  <si>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</si>
  <si>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</si>
  <si>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</si>
  <si>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</si>
  <si>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</si>
  <si>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</si>
  <si>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</si>
  <si>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</si>
  <si>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</si>
  <si>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</si>
  <si>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</si>
  <si>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</si>
  <si>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</si>
  <si>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</si>
  <si>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</si>
  <si>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</si>
  <si>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</si>
  <si>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</si>
  <si>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</si>
  <si>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</si>
  <si>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</si>
  <si>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</si>
  <si>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</si>
  <si>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</si>
  <si>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</si>
  <si>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</si>
  <si>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</si>
  <si>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</si>
  <si>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</si>
  <si>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</si>
  <si>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</si>
  <si>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</si>
  <si>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</si>
  <si>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</si>
  <si>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</si>
  <si>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</si>
  <si>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</si>
  <si>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</si>
  <si>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</si>
  <si>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</si>
  <si>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</si>
  <si>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</si>
  <si>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</si>
  <si>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</si>
  <si>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</si>
  <si>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</si>
  <si>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</si>
  <si>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</si>
  <si>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</si>
  <si>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</si>
  <si>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</si>
  <si>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</si>
  <si>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</si>
  <si>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</si>
  <si>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</si>
  <si>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</si>
  <si>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</si>
  <si>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</si>
  <si>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</si>
  <si>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</si>
  <si>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</si>
  <si>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</si>
  <si>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</si>
  <si>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</si>
  <si>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</si>
  <si>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</si>
  <si>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</si>
  <si>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</si>
  <si>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</si>
  <si>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</si>
  <si>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</si>
  <si>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</si>
  <si>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</si>
  <si>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</si>
  <si>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</si>
  <si>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</si>
  <si>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</si>
  <si>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</si>
  <si>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</si>
  <si>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</si>
  <si>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</si>
  <si>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</si>
  <si>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</si>
  <si>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</si>
  <si>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</si>
  <si>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</si>
  <si>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</si>
  <si>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</si>
  <si>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</si>
  <si>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</si>
  <si>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</si>
  <si>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</si>
  <si>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</si>
  <si>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</si>
  <si>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</si>
  <si>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</si>
  <si>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</si>
  <si>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</si>
  <si>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</si>
  <si>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</si>
  <si>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</si>
  <si>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</si>
  <si>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</si>
  <si>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</si>
  <si>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</si>
  <si>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</si>
  <si>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</si>
  <si>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</si>
  <si>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</si>
  <si>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</si>
  <si>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</si>
  <si>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</si>
  <si>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</si>
  <si>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</si>
  <si>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</si>
  <si>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</si>
  <si>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</si>
  <si>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</si>
  <si>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</si>
  <si>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</si>
  <si>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</si>
  <si>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</si>
  <si>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</si>
  <si>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</si>
  <si>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</si>
  <si>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</si>
  <si>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</si>
  <si>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</si>
  <si>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</si>
  <si>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</si>
  <si>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</si>
  <si>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</si>
  <si>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</si>
  <si>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</si>
  <si>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</si>
  <si>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</si>
  <si>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</si>
  <si>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</si>
  <si>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</si>
  <si>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</si>
  <si>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</si>
  <si>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</si>
  <si>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</si>
  <si>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</si>
  <si>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</si>
  <si>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</si>
  <si>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</si>
  <si>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</si>
  <si>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</si>
  <si>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</si>
  <si>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</si>
  <si>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</si>
  <si>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</si>
  <si>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</si>
  <si>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</si>
  <si>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</si>
  <si>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</si>
  <si>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</si>
  <si>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</si>
  <si>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</si>
  <si>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</si>
  <si>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</si>
  <si>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</si>
  <si>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</si>
  <si>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</si>
  <si>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</si>
  <si>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</si>
  <si>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</si>
  <si>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</si>
  <si>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</si>
  <si>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</si>
  <si>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</si>
  <si>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</si>
  <si>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</si>
  <si>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</si>
  <si>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</si>
  <si>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</si>
  <si>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</si>
  <si>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</si>
  <si>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</si>
  <si>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</si>
  <si>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</si>
  <si>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</si>
  <si>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</si>
  <si>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</si>
  <si>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</si>
  <si>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</si>
  <si>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</si>
  <si>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</si>
  <si>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</si>
  <si>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</si>
  <si>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</si>
  <si>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</si>
  <si>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</si>
  <si>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</si>
  <si>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</si>
  <si>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</si>
  <si>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</si>
  <si>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</si>
  <si>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</si>
  <si>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</si>
  <si>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</si>
  <si>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</si>
  <si>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</si>
  <si>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</si>
  <si>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</si>
  <si>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</si>
  <si>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</si>
  <si>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</si>
  <si>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</si>
  <si>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</si>
  <si>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</si>
  <si>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</si>
  <si>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</si>
  <si>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</si>
  <si>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</si>
  <si>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</si>
  <si>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</si>
  <si>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</si>
  <si>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</si>
  <si>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</si>
  <si>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</si>
  <si>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</si>
  <si>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</si>
  <si>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</si>
  <si>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</si>
  <si>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</si>
  <si>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</si>
  <si>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</si>
  <si>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</si>
  <si>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</si>
  <si>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</si>
  <si>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</si>
  <si>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</si>
  <si>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</si>
  <si>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</si>
  <si>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</si>
  <si>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</si>
  <si>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</si>
  <si>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</si>
  <si>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</si>
  <si>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</si>
  <si>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</si>
  <si>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</si>
  <si>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</si>
  <si>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</si>
  <si>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</si>
  <si>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</si>
  <si>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</si>
  <si>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</si>
  <si>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</si>
  <si>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</si>
  <si>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</si>
  <si>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</si>
  <si>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</si>
  <si>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</si>
  <si>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</si>
  <si>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</si>
  <si>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</si>
  <si>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</si>
  <si>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</si>
  <si>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</si>
  <si>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</si>
  <si>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</si>
  <si>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</si>
  <si>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</si>
  <si>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</si>
  <si>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</si>
  <si>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</si>
  <si>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</si>
  <si>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</si>
  <si>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</si>
  <si>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</si>
  <si>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</si>
  <si>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</si>
  <si>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</si>
  <si>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</si>
  <si>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</si>
  <si>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</si>
  <si>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</si>
  <si>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</si>
  <si>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</si>
  <si>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</si>
  <si>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</si>
  <si>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</si>
  <si>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</si>
  <si>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</si>
  <si>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</si>
  <si>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</si>
  <si>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</si>
  <si>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</si>
  <si>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</si>
  <si>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</si>
  <si>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</si>
  <si>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</si>
  <si>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</si>
  <si>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</si>
  <si>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</si>
  <si>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</si>
  <si>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</si>
  <si>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</si>
  <si>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</si>
  <si>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</si>
  <si>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</si>
  <si>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</si>
  <si>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</si>
  <si>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</si>
  <si>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</si>
  <si>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</si>
  <si>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</si>
  <si>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</si>
  <si>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</si>
  <si>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</si>
  <si>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</si>
  <si>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</si>
  <si>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</si>
  <si>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</si>
  <si>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</si>
  <si>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</si>
  <si>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</si>
  <si>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</si>
  <si>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</si>
  <si>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</si>
  <si>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</si>
  <si>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</si>
  <si>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</si>
  <si>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</si>
  <si>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</si>
  <si>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</si>
  <si>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</si>
  <si>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</si>
  <si>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</si>
  <si>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</si>
  <si>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</si>
  <si>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</si>
  <si>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</si>
  <si>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</si>
  <si>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</si>
  <si>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</si>
  <si>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</si>
  <si>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</si>
  <si>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</si>
  <si>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</si>
  <si>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</si>
  <si>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</si>
  <si>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</si>
  <si>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</si>
  <si>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</si>
  <si>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</si>
  <si>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</si>
  <si>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</si>
  <si>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</si>
  <si>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</si>
  <si>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</si>
  <si>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</si>
  <si>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</si>
  <si>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</si>
  <si>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</si>
  <si>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</si>
  <si>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</si>
  <si>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</si>
  <si>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</si>
  <si>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</si>
  <si>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</si>
  <si>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</si>
  <si>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</si>
  <si>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</si>
  <si>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</si>
  <si>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</si>
  <si>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</si>
  <si>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</si>
  <si>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</si>
  <si>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</si>
  <si>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</si>
  <si>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</si>
  <si>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</si>
  <si>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</si>
  <si>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</si>
  <si>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</si>
  <si>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</si>
  <si>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</si>
  <si>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</si>
  <si>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</si>
  <si>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</si>
  <si>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</si>
  <si>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</si>
  <si>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</si>
  <si>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</si>
  <si>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</si>
  <si>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</si>
  <si>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</si>
  <si>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</si>
  <si>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</si>
  <si>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</si>
  <si>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</si>
  <si>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</si>
  <si>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</si>
  <si>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</si>
  <si>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</si>
  <si>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</si>
  <si>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</si>
  <si>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</si>
  <si>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</si>
  <si>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</si>
  <si>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</si>
  <si>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</si>
  <si>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</si>
  <si>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</si>
  <si>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</si>
  <si>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</si>
  <si>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</si>
  <si>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</si>
  <si>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</si>
  <si>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</si>
  <si>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</si>
  <si>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</si>
  <si>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</si>
  <si>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</si>
  <si>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</si>
  <si>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</si>
  <si>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</si>
  <si>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</si>
  <si>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</si>
  <si>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</si>
  <si>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</si>
  <si>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</si>
  <si>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</si>
  <si>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</si>
  <si>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</si>
  <si>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</si>
  <si>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</si>
  <si>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</si>
  <si>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</si>
  <si>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</si>
  <si>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</si>
  <si>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</si>
  <si>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</si>
  <si>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</si>
  <si>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</si>
  <si>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</si>
  <si>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</si>
  <si>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</si>
  <si>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</si>
  <si>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</si>
  <si>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</si>
  <si>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</si>
  <si>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</si>
  <si>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</si>
  <si>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</si>
  <si>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</si>
  <si>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</si>
  <si>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</si>
  <si>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</si>
  <si>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</si>
  <si>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</si>
  <si>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</si>
  <si>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</si>
  <si>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</si>
  <si>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</si>
  <si>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</si>
  <si>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</si>
  <si>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</si>
  <si>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</si>
  <si>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</si>
  <si>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</si>
  <si>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</si>
  <si>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</si>
  <si>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</si>
  <si>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</si>
  <si>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</si>
  <si>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</si>
  <si>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</si>
  <si>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</si>
  <si>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</si>
  <si>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</si>
  <si>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</si>
  <si>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</si>
  <si>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</si>
  <si>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</si>
  <si>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</si>
  <si>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</si>
  <si>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</si>
  <si>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</si>
  <si>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</si>
  <si>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</si>
  <si>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</si>
  <si>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</si>
  <si>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</si>
  <si>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</si>
  <si>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</si>
  <si>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</si>
  <si>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</si>
  <si>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</si>
  <si>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</si>
  <si>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</si>
  <si>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</si>
  <si>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</si>
  <si>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</si>
  <si>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</si>
  <si>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</si>
  <si>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</si>
  <si>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</si>
  <si>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</si>
  <si>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</si>
  <si>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</si>
  <si>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</si>
  <si>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</si>
  <si>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</si>
  <si>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</si>
  <si>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</si>
  <si>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</si>
  <si>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</si>
  <si>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</si>
  <si>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</si>
  <si>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</si>
  <si>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</si>
  <si>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</si>
  <si>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</si>
  <si>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</si>
  <si>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</si>
  <si>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</si>
  <si>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</si>
  <si>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</si>
  <si>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</si>
  <si>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</si>
  <si>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</si>
  <si>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</si>
  <si>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</si>
  <si>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</si>
  <si>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</si>
  <si>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</si>
  <si>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</si>
  <si>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</si>
  <si>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</si>
  <si>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</si>
  <si>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</si>
  <si>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</si>
  <si>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</si>
  <si>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</si>
  <si>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</si>
  <si>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</si>
  <si>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</si>
  <si>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</si>
  <si>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</si>
  <si>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</si>
  <si>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</si>
  <si>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</si>
  <si>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</si>
  <si>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</si>
  <si>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</si>
  <si>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</si>
  <si>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</si>
  <si>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</si>
  <si>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</si>
  <si>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</si>
  <si>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</si>
  <si>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</si>
  <si>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</si>
  <si>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</si>
  <si>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</si>
  <si>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</si>
  <si>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</si>
  <si>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</si>
  <si>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</si>
  <si>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</si>
  <si>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</si>
  <si>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</si>
  <si>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</si>
  <si>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</si>
  <si>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</si>
  <si>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</si>
  <si>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</si>
  <si>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</si>
  <si>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</si>
  <si>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</si>
  <si>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</si>
  <si>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</si>
  <si>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</si>
  <si>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</si>
  <si>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</si>
  <si>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</si>
  <si>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</si>
  <si>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</si>
  <si>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</si>
  <si>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</si>
  <si>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</si>
  <si>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</si>
  <si>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</si>
  <si>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</si>
  <si>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</si>
  <si>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</si>
  <si>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</si>
  <si>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</si>
  <si>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</si>
  <si>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</si>
  <si>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</si>
  <si>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</si>
  <si>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</si>
  <si>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</si>
  <si>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</si>
  <si>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</si>
  <si>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</si>
  <si>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</si>
  <si>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</si>
  <si>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</si>
  <si>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</si>
  <si>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</si>
  <si>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</si>
  <si>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</si>
  <si>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</si>
  <si>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</si>
  <si>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</si>
  <si>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</si>
  <si>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</si>
  <si>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</si>
  <si>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</si>
  <si>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</si>
  <si>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</si>
  <si>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</si>
  <si>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</si>
  <si>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</si>
  <si>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</si>
  <si>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</si>
  <si>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</si>
  <si>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</si>
  <si>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</si>
  <si>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</si>
  <si>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</si>
  <si>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</si>
  <si>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</si>
  <si>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</si>
  <si>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</si>
  <si>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</si>
  <si>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</si>
  <si>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</si>
  <si>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</si>
  <si>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</si>
  <si>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</si>
  <si>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</si>
  <si>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</si>
  <si>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</si>
  <si>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</si>
  <si>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</si>
  <si>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</si>
  <si>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</si>
  <si>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</si>
  <si>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</si>
  <si>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</si>
  <si>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</si>
  <si>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</si>
  <si>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</si>
  <si>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</si>
  <si>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</si>
  <si>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</si>
  <si>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</si>
  <si>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</si>
  <si>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</si>
  <si>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</si>
  <si>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</si>
  <si>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</si>
  <si>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</si>
  <si>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</si>
  <si>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</si>
  <si>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</si>
  <si>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</si>
  <si>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</si>
  <si>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</si>
  <si>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</si>
  <si>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</si>
  <si>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</si>
  <si>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</si>
  <si>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</si>
  <si>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</si>
  <si>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</si>
  <si>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</si>
  <si>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</si>
  <si>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</si>
  <si>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</si>
  <si>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</si>
  <si>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</si>
  <si>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</si>
  <si>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</si>
  <si>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</si>
  <si>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</si>
  <si>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</si>
  <si>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</si>
  <si>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</si>
  <si>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</si>
  <si>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</si>
  <si>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</si>
  <si>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</si>
  <si>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</si>
  <si>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</si>
  <si>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</si>
  <si>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</si>
  <si>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</si>
  <si>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</si>
  <si>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</si>
  <si>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</si>
  <si>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</si>
  <si>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</si>
  <si>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</si>
  <si>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</si>
  <si>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</si>
  <si>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</si>
  <si>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</si>
  <si>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</si>
  <si>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</si>
  <si>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</si>
  <si>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</si>
  <si>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</si>
  <si>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</si>
  <si>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</si>
  <si>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</si>
  <si>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</si>
  <si>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</si>
  <si>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</si>
  <si>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</si>
  <si>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</si>
  <si>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</si>
  <si>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</si>
  <si>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</si>
  <si>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</si>
  <si>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</si>
  <si>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</si>
  <si>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</si>
  <si>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</si>
  <si>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</si>
  <si>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</si>
  <si>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</si>
  <si>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</si>
  <si>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</si>
  <si>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</si>
  <si>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</si>
  <si>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</si>
  <si>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</si>
  <si>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</si>
  <si>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</si>
  <si>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</si>
  <si>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</si>
  <si>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</si>
  <si>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</si>
  <si>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</si>
  <si>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</si>
  <si>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</si>
  <si>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</si>
  <si>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</si>
  <si>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</si>
  <si>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</si>
  <si>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</si>
  <si>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</si>
  <si>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</si>
  <si>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</si>
  <si>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</si>
  <si>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</si>
  <si>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</si>
  <si>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</si>
  <si>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</si>
  <si>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</si>
  <si>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</si>
  <si>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</si>
  <si>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</si>
  <si>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</si>
  <si>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</si>
  <si>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</si>
  <si>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</si>
  <si>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</si>
  <si>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</si>
  <si>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</si>
  <si>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</si>
  <si>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</si>
  <si>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</si>
  <si>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</si>
  <si>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</si>
  <si>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</si>
  <si>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</si>
  <si>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</si>
  <si>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</si>
  <si>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</si>
  <si>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</si>
  <si>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</si>
  <si>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</si>
  <si>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</si>
  <si>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</si>
  <si>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</si>
  <si>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</si>
  <si>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</si>
  <si>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</si>
  <si>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</si>
  <si>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</si>
  <si>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</si>
  <si>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</si>
  <si>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</si>
  <si>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</si>
  <si>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</si>
  <si>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</si>
  <si>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</si>
  <si>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</si>
  <si>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</si>
  <si>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</si>
  <si>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</si>
  <si>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</si>
  <si>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</si>
  <si>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</si>
  <si>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</si>
  <si>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</si>
  <si>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</si>
  <si>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</si>
  <si>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</si>
  <si>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</si>
  <si>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</si>
  <si>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</si>
  <si>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</si>
  <si>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</si>
  <si>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</si>
  <si>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</si>
  <si>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</si>
  <si>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</si>
  <si>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</si>
  <si>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</si>
  <si>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</si>
  <si>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</si>
  <si>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</si>
  <si>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</si>
  <si>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</si>
  <si>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</si>
  <si>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</si>
  <si>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</si>
  <si>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</si>
  <si>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</si>
  <si>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</si>
  <si>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</si>
  <si>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</si>
  <si>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</si>
  <si>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</si>
  <si>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</si>
  <si>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</si>
  <si>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</si>
  <si>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</si>
  <si>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</si>
  <si>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</si>
  <si>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</si>
  <si>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</si>
  <si>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</si>
  <si>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</si>
  <si>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</si>
  <si>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</si>
  <si>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</si>
  <si>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</si>
  <si>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</si>
  <si>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</si>
  <si>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</si>
  <si>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</si>
  <si>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</si>
  <si>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</si>
  <si>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</si>
  <si>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</si>
  <si>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</si>
  <si>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</si>
  <si>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</si>
  <si>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</si>
  <si>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</si>
  <si>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</si>
  <si>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</si>
  <si>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</si>
  <si>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</si>
  <si>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</si>
  <si>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</si>
  <si>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</si>
  <si>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</si>
  <si>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</si>
  <si>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</si>
  <si>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</si>
  <si>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</si>
  <si>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</si>
  <si>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</si>
  <si>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</si>
  <si>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</si>
  <si>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</si>
  <si>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</si>
  <si>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</si>
  <si>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</si>
  <si>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</si>
  <si>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</si>
  <si>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</si>
  <si>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</si>
  <si>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</si>
  <si>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</si>
  <si>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</si>
  <si>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</si>
  <si>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</si>
  <si>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</si>
  <si>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</si>
  <si>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</si>
  <si>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</si>
  <si>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</si>
  <si>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</si>
  <si>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</si>
  <si>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</si>
  <si>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</si>
  <si>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</si>
  <si>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</si>
  <si>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</si>
  <si>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</si>
  <si>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</si>
  <si>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</si>
  <si>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</si>
  <si>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</si>
  <si>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</si>
  <si>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</si>
  <si>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</si>
  <si>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</si>
  <si>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</si>
  <si>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</si>
  <si>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</si>
  <si>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</si>
  <si>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</si>
  <si>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</si>
  <si>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</si>
  <si>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</si>
  <si>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</si>
  <si>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</si>
  <si>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</si>
  <si>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</si>
  <si>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</si>
  <si>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</si>
  <si>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</si>
  <si>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</si>
  <si>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</si>
  <si>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</si>
  <si>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</si>
  <si>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</si>
  <si>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</si>
  <si>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</si>
  <si>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</si>
  <si>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</si>
  <si>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</si>
  <si>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</si>
  <si>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</si>
  <si>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</si>
  <si>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</si>
  <si>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</si>
  <si>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</si>
  <si>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</si>
  <si>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</si>
  <si>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</si>
  <si>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</si>
  <si>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</si>
  <si>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</si>
  <si>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</si>
  <si>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</si>
  <si>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</si>
  <si>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</si>
  <si>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</si>
  <si>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</si>
  <si>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</si>
  <si>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</si>
  <si>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</si>
  <si>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</si>
  <si>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</si>
  <si>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</si>
  <si>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</si>
  <si>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</si>
  <si>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</si>
  <si>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</si>
  <si>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</si>
  <si>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</si>
  <si>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</si>
  <si>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</si>
  <si>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</si>
  <si>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</si>
  <si>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</si>
  <si>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</si>
  <si>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</si>
  <si>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</si>
  <si>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</si>
  <si>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</si>
  <si>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</si>
  <si>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</si>
  <si>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</si>
  <si>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</si>
  <si>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</si>
  <si>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</si>
  <si>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</si>
  <si>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</si>
  <si>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</si>
  <si>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</si>
  <si>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</si>
  <si>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</si>
  <si>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</si>
  <si>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</si>
  <si>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</si>
  <si>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</si>
  <si>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</si>
  <si>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</si>
  <si>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</si>
  <si>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</si>
  <si>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</si>
  <si>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</si>
  <si>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</si>
  <si>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</si>
  <si>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</si>
  <si>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</si>
  <si>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</si>
  <si>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</si>
  <si>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</si>
  <si>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</si>
  <si>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</si>
  <si>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</si>
  <si>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</si>
  <si>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</si>
  <si>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</si>
  <si>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</si>
  <si>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</si>
  <si>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</si>
  <si>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</si>
  <si>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</si>
  <si>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</si>
  <si>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</si>
  <si>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</si>
  <si>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</si>
  <si>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</si>
  <si>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</si>
  <si>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</si>
  <si>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</si>
  <si>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</si>
  <si>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</si>
  <si>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</si>
  <si>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</si>
  <si>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</si>
  <si>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</si>
  <si>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</si>
  <si>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</si>
  <si>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</si>
  <si>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</si>
  <si>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</si>
  <si>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</si>
  <si>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</si>
  <si>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</si>
  <si>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</si>
  <si>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</si>
  <si>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</si>
  <si>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</si>
  <si>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</si>
  <si>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</si>
  <si>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</si>
  <si>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</si>
  <si>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</si>
  <si>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</si>
  <si>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</si>
  <si>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</si>
  <si>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</si>
  <si>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</si>
  <si>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</si>
  <si>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</si>
  <si>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</si>
  <si>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</si>
  <si>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</si>
  <si>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</si>
  <si>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</si>
  <si>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</si>
  <si>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</si>
  <si>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</si>
  <si>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</si>
  <si>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</si>
  <si>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</si>
  <si>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</si>
  <si>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</si>
  <si>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</si>
  <si>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</si>
  <si>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</si>
  <si>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</si>
  <si>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</si>
  <si>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</si>
  <si>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</si>
  <si>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</si>
  <si>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</si>
  <si>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</si>
  <si>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</si>
  <si>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</si>
  <si>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</si>
  <si>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</si>
  <si>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</si>
  <si>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</si>
  <si>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</si>
  <si>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</si>
  <si>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</si>
  <si>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</si>
  <si>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</si>
  <si>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</si>
  <si>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</si>
  <si>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</si>
  <si>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</si>
  <si>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</si>
  <si>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</si>
  <si>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</si>
  <si>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</si>
  <si>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</si>
  <si>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</si>
  <si>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</si>
  <si>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</si>
  <si>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</si>
  <si>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</si>
  <si>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</si>
  <si>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</si>
  <si>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</si>
  <si>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</si>
  <si>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</si>
  <si>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</si>
  <si>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</si>
  <si>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</si>
  <si>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</si>
  <si>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</si>
  <si>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</si>
  <si>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</si>
  <si>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</si>
  <si>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</si>
  <si>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</si>
  <si>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</si>
  <si>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</si>
  <si>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</si>
  <si>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</si>
  <si>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</si>
  <si>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</si>
  <si>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</si>
  <si>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</si>
  <si>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</si>
  <si>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</si>
  <si>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</si>
  <si>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</si>
  <si>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</si>
  <si>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</si>
  <si>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</si>
  <si>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</si>
  <si>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</si>
  <si>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</si>
  <si>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</si>
  <si>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</si>
  <si>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</si>
  <si>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</si>
  <si>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</si>
  <si>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</si>
  <si>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</si>
  <si>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</si>
  <si>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</si>
  <si>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</si>
  <si>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</si>
  <si>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</si>
  <si>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</si>
  <si>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</si>
  <si>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</si>
  <si>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</si>
  <si>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</si>
  <si>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</si>
  <si>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</si>
  <si>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</si>
  <si>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</si>
  <si>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</si>
  <si>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</si>
  <si>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</si>
  <si>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</si>
  <si>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</si>
  <si>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</si>
  <si>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</si>
  <si>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</si>
  <si>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</si>
  <si>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</si>
  <si>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</si>
  <si>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</si>
  <si>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</si>
  <si>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</si>
  <si>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</si>
  <si>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</si>
  <si>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</si>
  <si>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</si>
  <si>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</si>
  <si>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</si>
  <si>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</si>
  <si>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</si>
  <si>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</si>
  <si>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</si>
  <si>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</si>
  <si>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</si>
  <si>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</si>
  <si>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</si>
  <si>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</si>
  <si>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</si>
  <si>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</si>
  <si>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</si>
  <si>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</si>
  <si>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</si>
  <si>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</si>
  <si>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</si>
  <si>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</si>
  <si>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</si>
  <si>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</si>
  <si>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</si>
  <si>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</si>
  <si>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</si>
  <si>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</si>
  <si>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</si>
  <si>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</si>
  <si>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</si>
  <si>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</si>
  <si>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</si>
  <si>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</si>
  <si>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</si>
  <si>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</si>
  <si>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</si>
  <si>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</si>
  <si>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</si>
  <si>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</si>
  <si>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</si>
  <si>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</si>
  <si>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</si>
  <si>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</si>
  <si>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</si>
  <si>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</si>
  <si>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</si>
  <si>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</si>
  <si>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</si>
  <si>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</si>
  <si>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</si>
  <si>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</si>
  <si>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</si>
  <si>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</si>
  <si>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</si>
  <si>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</si>
  <si>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</si>
  <si>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</si>
  <si>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</si>
  <si>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</si>
  <si>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</si>
  <si>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</si>
  <si>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</si>
  <si>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</si>
  <si>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</si>
  <si>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</si>
  <si>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</si>
  <si>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</si>
  <si>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</si>
  <si>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</si>
  <si>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</si>
  <si>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</si>
  <si>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</si>
  <si>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</si>
  <si>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</si>
  <si>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</si>
  <si>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</si>
  <si>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</si>
  <si>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</si>
  <si>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</si>
  <si>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</si>
  <si>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</si>
  <si>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</si>
  <si>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</si>
  <si>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</si>
  <si>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</si>
  <si>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</si>
  <si>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</si>
  <si>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</si>
  <si>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</si>
  <si>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</si>
  <si>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</si>
  <si>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</si>
  <si>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</si>
  <si>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</si>
  <si>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</si>
  <si>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</si>
  <si>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</si>
  <si>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</si>
  <si>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</si>
  <si>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</si>
  <si>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</si>
  <si>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</si>
  <si>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</si>
  <si>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</si>
  <si>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</si>
  <si>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</si>
  <si>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</si>
  <si>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</si>
  <si>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</si>
  <si>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</si>
  <si>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</si>
  <si>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</si>
  <si>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</si>
  <si>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</si>
  <si>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</si>
  <si>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</si>
  <si>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</si>
  <si>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</si>
  <si>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</si>
  <si>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</si>
  <si>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</si>
  <si>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</si>
  <si>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</si>
  <si>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</si>
  <si>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</si>
  <si>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</si>
  <si>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</si>
  <si>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</si>
  <si>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</si>
  <si>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</si>
  <si>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</si>
  <si>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</si>
  <si>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</si>
  <si>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</si>
  <si>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</si>
  <si>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</si>
  <si>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</si>
  <si>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</si>
  <si>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</si>
  <si>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</si>
  <si>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</si>
  <si>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</si>
  <si>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</si>
  <si>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</si>
  <si>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</si>
  <si>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</si>
  <si>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</si>
  <si>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</si>
  <si>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</si>
  <si>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</si>
  <si>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</si>
  <si>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</si>
  <si>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</si>
  <si>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</si>
  <si>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</si>
  <si>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</si>
  <si>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</si>
  <si>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</si>
  <si>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</si>
  <si>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</si>
  <si>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</si>
  <si>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</si>
  <si>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</si>
  <si>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</si>
  <si>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</si>
  <si>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</si>
  <si>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</si>
  <si>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</si>
  <si>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</si>
  <si>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</si>
  <si>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</si>
  <si>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</si>
  <si>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</si>
  <si>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</si>
  <si>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</si>
  <si>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</si>
  <si>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</si>
  <si>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</si>
  <si>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</si>
  <si>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</si>
  <si>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</si>
  <si>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</si>
  <si>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</si>
  <si>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</si>
  <si>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</si>
  <si>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</si>
  <si>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</si>
  <si>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</si>
  <si>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</si>
  <si>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</si>
  <si>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</si>
  <si>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</si>
  <si>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</si>
  <si>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</si>
  <si>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</si>
  <si>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</si>
  <si>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</si>
  <si>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</si>
  <si>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</si>
  <si>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</si>
  <si>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</si>
  <si>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</si>
  <si>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</si>
  <si>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</si>
  <si>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</si>
  <si>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</si>
  <si>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</si>
  <si>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</si>
  <si>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</si>
  <si>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</si>
  <si>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</si>
  <si>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</si>
  <si>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</si>
  <si>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</si>
  <si>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</si>
  <si>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</si>
  <si>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</si>
  <si>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</si>
  <si>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</si>
  <si>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</si>
  <si>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</si>
  <si>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</si>
  <si>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</si>
  <si>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</si>
  <si>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</si>
  <si>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</si>
  <si>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</si>
  <si>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</si>
  <si>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</si>
  <si>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</si>
  <si>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</si>
  <si>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</si>
  <si>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</si>
  <si>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</si>
  <si>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</si>
  <si>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</si>
  <si>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</si>
  <si>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</si>
  <si>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</si>
  <si>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</si>
  <si>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</si>
  <si>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</si>
  <si>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</si>
  <si>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</si>
  <si>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</si>
  <si>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</si>
  <si>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</si>
  <si>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</si>
  <si>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</si>
  <si>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</si>
  <si>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</si>
  <si>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</si>
  <si>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</si>
  <si>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</si>
  <si>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</si>
  <si>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</si>
  <si>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</si>
  <si>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</si>
  <si>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</si>
  <si>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</si>
  <si>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</si>
  <si>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</si>
  <si>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</si>
  <si>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</si>
  <si>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</si>
  <si>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</si>
  <si>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</si>
  <si>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</si>
  <si>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</si>
  <si>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</si>
  <si>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</si>
  <si>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</si>
  <si>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</si>
  <si>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</si>
  <si>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</si>
  <si>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</si>
  <si>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</si>
  <si>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</si>
  <si>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</si>
  <si>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</si>
  <si>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</si>
  <si>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</si>
  <si>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</si>
  <si>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</si>
  <si>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</si>
  <si>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</si>
  <si>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</si>
  <si>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</si>
  <si>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</si>
  <si>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</si>
  <si>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</si>
  <si>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</si>
  <si>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</si>
  <si>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</si>
  <si>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</si>
  <si>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</si>
  <si>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</si>
  <si>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</si>
  <si>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</si>
  <si>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</si>
  <si>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</si>
  <si>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</si>
  <si>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</si>
  <si>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</si>
  <si>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</si>
  <si>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</si>
  <si>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</si>
  <si>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</si>
  <si>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</si>
  <si>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</si>
  <si>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</si>
  <si>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</si>
  <si>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</si>
  <si>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</si>
  <si>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</si>
  <si>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</si>
  <si>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</si>
  <si>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</si>
  <si>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</si>
  <si>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</si>
  <si>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</si>
  <si>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</si>
  <si>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</si>
  <si>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</si>
  <si>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</si>
  <si>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</si>
  <si>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</si>
  <si>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</si>
  <si>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</si>
  <si>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</si>
  <si>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</si>
  <si>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</si>
  <si>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</si>
  <si>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</si>
  <si>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</si>
  <si>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</si>
  <si>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</si>
  <si>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</si>
  <si>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</si>
  <si>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</si>
  <si>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</si>
  <si>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</si>
  <si>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</si>
  <si>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</si>
  <si>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</si>
  <si>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</si>
  <si>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</si>
  <si>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</si>
  <si>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</si>
  <si>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</si>
  <si>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</si>
  <si>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</si>
  <si>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</si>
  <si>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</si>
  <si>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</si>
  <si>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</si>
  <si>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</si>
  <si>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</si>
  <si>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</si>
  <si>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</si>
  <si>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</si>
  <si>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</si>
  <si>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</si>
  <si>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</si>
  <si>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</si>
  <si>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</si>
  <si>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</si>
  <si>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</si>
  <si>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</si>
  <si>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</si>
  <si>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</si>
  <si>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</si>
  <si>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</si>
  <si>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</si>
  <si>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</si>
  <si>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</si>
  <si>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</si>
  <si>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</si>
  <si>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</si>
  <si>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</si>
  <si>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</si>
  <si>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</si>
  <si>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</si>
  <si>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</si>
  <si>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</si>
  <si>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</si>
  <si>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</si>
  <si>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</si>
  <si>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</si>
  <si>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</si>
  <si>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</si>
  <si>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</si>
  <si>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</si>
  <si>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</si>
  <si>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</si>
  <si>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</si>
  <si>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</si>
  <si>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</si>
  <si>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</si>
  <si>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</si>
  <si>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</si>
  <si>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</si>
  <si>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</si>
  <si>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</si>
  <si>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</si>
  <si>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</si>
  <si>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</si>
  <si>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</si>
  <si>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</si>
  <si>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</si>
  <si>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</si>
  <si>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</si>
  <si>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</si>
  <si>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</si>
  <si>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</si>
  <si>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</si>
  <si>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</si>
  <si>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</si>
  <si>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</si>
  <si>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</si>
  <si>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</si>
  <si>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</si>
  <si>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</si>
  <si>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</si>
  <si>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</si>
  <si>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</si>
  <si>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</si>
  <si>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</si>
  <si>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</si>
  <si>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</si>
  <si>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</si>
  <si>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</si>
  <si>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</si>
  <si>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</si>
  <si>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</si>
  <si>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</si>
  <si>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</si>
  <si>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</si>
  <si>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</si>
  <si>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</si>
  <si>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</si>
  <si>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</si>
  <si>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</si>
  <si>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</si>
  <si>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</si>
  <si>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</si>
  <si>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</si>
  <si>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</si>
  <si>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</si>
  <si>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</si>
  <si>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</si>
  <si>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</si>
  <si>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</si>
  <si>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</si>
  <si>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</si>
  <si>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</si>
  <si>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</si>
  <si>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</si>
  <si>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</si>
  <si>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</si>
  <si>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</si>
  <si>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</si>
  <si>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</si>
  <si>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</si>
  <si>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</si>
  <si>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</si>
  <si>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</si>
  <si>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</si>
  <si>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</si>
  <si>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</si>
  <si>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</si>
  <si>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</si>
  <si>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</si>
  <si>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</si>
  <si>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</si>
  <si>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</si>
  <si>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</si>
  <si>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</si>
  <si>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</si>
  <si>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</si>
  <si>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</si>
  <si>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</si>
  <si>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</si>
  <si>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</si>
  <si>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</si>
  <si>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</si>
  <si>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</si>
  <si>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</si>
  <si>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</si>
  <si>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</si>
  <si>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</si>
  <si>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</si>
  <si>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</si>
  <si>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</si>
  <si>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</si>
  <si>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</si>
  <si>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</si>
  <si>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</si>
  <si>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</si>
  <si>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</si>
  <si>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</si>
  <si>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</si>
  <si>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</si>
  <si>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</si>
  <si>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</si>
  <si>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</si>
  <si>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</si>
  <si>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</si>
  <si>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</si>
  <si>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</si>
  <si>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</si>
  <si>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</si>
  <si>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</si>
  <si>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</si>
  <si>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</si>
  <si>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</si>
  <si>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</si>
  <si>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</si>
  <si>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</si>
  <si>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</si>
  <si>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</si>
  <si>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</si>
  <si>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</si>
  <si>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</si>
  <si>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</si>
  <si>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</si>
  <si>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</si>
  <si>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</si>
  <si>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</si>
  <si>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</si>
  <si>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</si>
  <si>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</si>
  <si>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</si>
  <si>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</si>
  <si>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</si>
  <si>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</si>
  <si>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</si>
  <si>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</si>
  <si>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</si>
  <si>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</si>
  <si>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</si>
  <si>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</si>
  <si>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</si>
  <si>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</si>
  <si>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</si>
  <si>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</si>
  <si>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</si>
  <si>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</si>
  <si>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</si>
  <si>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</si>
  <si>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</si>
  <si>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</si>
  <si>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</si>
  <si>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</si>
  <si>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</si>
  <si>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</si>
  <si>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</si>
  <si>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</si>
  <si>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</si>
  <si>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</si>
  <si>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</si>
  <si>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</si>
  <si>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</si>
  <si>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</si>
  <si>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</si>
  <si>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</si>
  <si>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</si>
  <si>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</si>
  <si>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</si>
  <si>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</si>
  <si>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</si>
  <si>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</si>
  <si>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</si>
  <si>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</si>
  <si>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</si>
  <si>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</si>
  <si>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</si>
  <si>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</si>
  <si>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</si>
  <si>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</si>
  <si>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</si>
  <si>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</si>
  <si>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</si>
  <si>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</si>
  <si>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</si>
  <si>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</si>
  <si>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</si>
  <si>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</si>
  <si>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</si>
  <si>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</si>
  <si>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</si>
  <si>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</si>
  <si>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</si>
  <si>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</si>
  <si>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</si>
  <si>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</si>
  <si>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</si>
  <si>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</si>
  <si>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</si>
  <si>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</si>
  <si>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</si>
  <si>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</si>
  <si>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</si>
  <si>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</si>
  <si>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</si>
  <si>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</si>
  <si>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</si>
  <si>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</si>
  <si>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</si>
  <si>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</si>
  <si>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</si>
  <si>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</si>
  <si>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</si>
  <si>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</si>
  <si>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</si>
  <si>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</si>
  <si>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</si>
  <si>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</si>
  <si>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</si>
  <si>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</si>
  <si>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</si>
  <si>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</si>
  <si>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</si>
  <si>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</si>
  <si>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</si>
  <si>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</si>
  <si>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</si>
  <si>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</si>
  <si>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</si>
  <si>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</si>
  <si>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</si>
  <si>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</si>
  <si>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</si>
  <si>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</si>
  <si>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</si>
  <si>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</si>
  <si>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</si>
  <si>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</si>
  <si>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</si>
  <si>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</si>
  <si>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</si>
  <si>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</si>
  <si>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</si>
  <si>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</si>
  <si>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</si>
  <si>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</si>
  <si>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</si>
  <si>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</si>
  <si>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</si>
  <si>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</si>
  <si>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</si>
  <si>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</si>
  <si>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</si>
  <si>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</si>
  <si>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</si>
  <si>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</si>
  <si>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</si>
  <si>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</si>
  <si>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</si>
  <si>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</si>
  <si>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</si>
  <si>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</si>
  <si>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</si>
  <si>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</si>
  <si>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</si>
  <si>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</si>
  <si>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</si>
  <si>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</si>
  <si>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</si>
  <si>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</si>
  <si>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</si>
  <si>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</si>
  <si>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</si>
  <si>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</si>
  <si>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</si>
  <si>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</si>
  <si>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</si>
  <si>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</si>
  <si>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</si>
  <si>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</si>
  <si>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</si>
  <si>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</si>
  <si>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</si>
  <si>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</si>
  <si>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</si>
  <si>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</si>
  <si>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</si>
  <si>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</si>
  <si>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</si>
  <si>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</si>
  <si>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</si>
  <si>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</si>
  <si>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</si>
  <si>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</si>
  <si>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</si>
  <si>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</si>
  <si>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</si>
  <si>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</si>
  <si>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</si>
  <si>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</si>
  <si>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</si>
  <si>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</si>
  <si>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</si>
  <si>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</si>
  <si>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</si>
  <si>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</si>
  <si>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</si>
  <si>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</si>
  <si>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</si>
  <si>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</si>
  <si>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</si>
  <si>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</si>
  <si>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</si>
  <si>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</si>
  <si>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</si>
  <si>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</si>
  <si>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</si>
  <si>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</si>
  <si>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</si>
  <si>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</si>
  <si>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</si>
  <si>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</si>
  <si>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</si>
  <si>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</si>
  <si>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</si>
  <si>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</si>
  <si>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</si>
  <si>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</si>
  <si>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</si>
  <si>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</si>
  <si>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</si>
  <si>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</si>
  <si>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</si>
  <si>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</si>
  <si>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</si>
  <si>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</si>
  <si>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</si>
  <si>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</si>
  <si>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</si>
  <si>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</si>
  <si>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</si>
  <si>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</si>
  <si>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</si>
  <si>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</si>
  <si>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</si>
  <si>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</si>
  <si>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</si>
  <si>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</si>
  <si>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</si>
  <si>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</si>
  <si>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</si>
  <si>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</si>
  <si>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</si>
  <si>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</si>
  <si>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</si>
  <si>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</si>
  <si>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</si>
  <si>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</si>
  <si>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</si>
  <si>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</si>
  <si>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</si>
  <si>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</si>
  <si>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</si>
  <si>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</si>
  <si>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</si>
  <si>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</si>
  <si>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</si>
  <si>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</si>
  <si>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</si>
  <si>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</si>
  <si>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</si>
  <si>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</si>
  <si>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</si>
  <si>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</si>
  <si>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</si>
  <si>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</si>
  <si>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</si>
  <si>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</si>
  <si>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</si>
  <si>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</si>
  <si>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</si>
  <si>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</si>
  <si>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</si>
  <si>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</si>
  <si>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</si>
  <si>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</si>
  <si>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</si>
  <si>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</si>
  <si>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</si>
  <si>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</si>
  <si>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</si>
  <si>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</si>
  <si>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</si>
  <si>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</si>
  <si>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</si>
  <si>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</si>
  <si>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</si>
  <si>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</si>
  <si>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</si>
  <si>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</si>
  <si>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</si>
  <si>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</si>
  <si>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</si>
  <si>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</si>
  <si>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</si>
  <si>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</si>
  <si>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</si>
  <si>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</si>
  <si>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</si>
  <si>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</si>
  <si>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</si>
  <si>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</si>
  <si>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</si>
  <si>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</si>
  <si>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</si>
  <si>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</si>
  <si>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</si>
  <si>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</si>
  <si>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</si>
  <si>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</si>
  <si>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</si>
  <si>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</si>
  <si>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</si>
  <si>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</si>
  <si>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</si>
  <si>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</si>
  <si>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</si>
  <si>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</si>
  <si>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</si>
  <si>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</si>
  <si>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</si>
  <si>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</si>
  <si>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</si>
  <si>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</si>
  <si>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</si>
  <si>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</si>
  <si>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</si>
  <si>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</si>
  <si>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</si>
  <si>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</si>
  <si>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</si>
  <si>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</si>
  <si>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</si>
  <si>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</si>
  <si>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</si>
  <si>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</si>
  <si>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</si>
  <si>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</si>
  <si>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</si>
  <si>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</si>
  <si>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</si>
  <si>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</si>
  <si>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</si>
  <si>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</si>
  <si>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</si>
  <si>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</si>
  <si>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</si>
  <si>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</si>
  <si>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</si>
  <si>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</si>
  <si>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</si>
  <si>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</si>
  <si>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</si>
  <si>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</si>
  <si>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</si>
  <si>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</si>
  <si>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</si>
  <si>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</si>
  <si>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</si>
  <si>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</si>
  <si>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</si>
  <si>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</si>
  <si>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</si>
  <si>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</si>
  <si>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</si>
  <si>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</si>
  <si>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</si>
  <si>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</si>
  <si>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</si>
  <si>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</si>
  <si>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</si>
  <si>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</si>
  <si>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</si>
  <si>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</si>
  <si>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</si>
  <si>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</si>
  <si>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</si>
  <si>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</si>
  <si>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</si>
  <si>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</si>
  <si>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</si>
  <si>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</si>
  <si>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</si>
  <si>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</si>
  <si>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</si>
  <si>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</si>
  <si>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</si>
  <si>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</si>
  <si>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</si>
  <si>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</si>
  <si>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</si>
  <si>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</si>
  <si>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</si>
  <si>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</si>
  <si>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</si>
  <si>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</si>
  <si>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</si>
  <si>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</si>
  <si>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</si>
  <si>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</si>
  <si>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</si>
  <si>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</si>
  <si>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</si>
  <si>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</si>
  <si>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</si>
  <si>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</si>
  <si>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</si>
  <si>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</si>
  <si>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</si>
  <si>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</si>
  <si>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</si>
  <si>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</si>
  <si>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</si>
  <si>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</si>
  <si>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</si>
  <si>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</si>
  <si>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</si>
  <si>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</si>
  <si>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</si>
  <si>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</si>
  <si>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</si>
  <si>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</si>
  <si>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</si>
  <si>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</si>
  <si>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</si>
  <si>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</si>
  <si>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</si>
  <si>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</si>
  <si>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</si>
  <si>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</si>
  <si>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</si>
  <si>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</si>
  <si>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</si>
  <si>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</si>
  <si>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</si>
  <si>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</si>
  <si>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</si>
  <si>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</si>
  <si>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</si>
  <si>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</si>
  <si>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</si>
  <si>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</si>
  <si>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</si>
  <si>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</si>
  <si>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</si>
  <si>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</si>
  <si>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</si>
  <si>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</si>
  <si>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</si>
  <si>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</si>
  <si>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</si>
  <si>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</si>
  <si>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</si>
  <si>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</si>
  <si>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</si>
  <si>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</si>
  <si>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</si>
  <si>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</si>
  <si>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</si>
  <si>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</si>
  <si>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</si>
  <si>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</si>
  <si>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</si>
  <si>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</si>
  <si>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</si>
  <si>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</si>
  <si>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</si>
  <si>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</si>
  <si>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</si>
  <si>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</si>
  <si>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</si>
  <si>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</si>
  <si>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</si>
  <si>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</si>
  <si>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</si>
  <si>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</si>
  <si>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</si>
  <si>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</si>
  <si>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</si>
  <si>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</si>
  <si>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</si>
  <si>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</si>
  <si>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</si>
  <si>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</si>
  <si>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</si>
  <si>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</si>
  <si>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</si>
  <si>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</si>
  <si>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</si>
  <si>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</si>
  <si>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</si>
  <si>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</si>
  <si>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</si>
  <si>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</si>
  <si>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</si>
  <si>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</si>
  <si>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</si>
  <si>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</si>
  <si>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</si>
  <si>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</si>
  <si>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</si>
  <si>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</si>
  <si>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</si>
  <si>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</si>
  <si>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</si>
  <si>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</si>
  <si>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</si>
  <si>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</si>
  <si>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</si>
  <si>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</si>
  <si>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</si>
  <si>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</si>
  <si>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</si>
  <si>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</si>
  <si>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</si>
  <si>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</si>
  <si>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</si>
  <si>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</si>
  <si>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</si>
  <si>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</si>
  <si>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</si>
  <si>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</si>
  <si>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</si>
  <si>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</si>
  <si>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</si>
  <si>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</si>
  <si>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</si>
  <si>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</si>
  <si>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</si>
  <si>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</si>
  <si>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</si>
  <si>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</si>
  <si>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</si>
  <si>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</si>
  <si>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</si>
  <si>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</si>
  <si>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</si>
  <si>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</si>
  <si>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</si>
  <si>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</si>
  <si>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</si>
  <si>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</si>
  <si>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</si>
  <si>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</si>
  <si>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</si>
  <si>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</si>
  <si>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</si>
  <si>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</si>
  <si>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</si>
  <si>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</si>
  <si>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</si>
  <si>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</si>
  <si>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</si>
  <si>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</si>
  <si>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</si>
  <si>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</si>
  <si>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</si>
  <si>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</si>
  <si>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</si>
  <si>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</si>
  <si>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</si>
  <si>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</si>
  <si>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</si>
  <si>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</si>
  <si>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</si>
  <si>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</si>
  <si>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</si>
  <si>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</si>
  <si>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</si>
  <si>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</si>
  <si>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</si>
  <si>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</si>
  <si>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</si>
  <si>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</si>
  <si>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</si>
  <si>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</si>
  <si>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</si>
  <si>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</si>
  <si>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</si>
  <si>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</si>
  <si>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</si>
  <si>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</si>
  <si>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</si>
  <si>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</si>
  <si>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</si>
  <si>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</si>
  <si>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</si>
  <si>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</si>
  <si>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</si>
  <si>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</si>
  <si>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</si>
  <si>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</si>
  <si>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</si>
  <si>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</si>
  <si>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</si>
  <si>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</si>
  <si>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</si>
  <si>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</si>
  <si>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</si>
  <si>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</si>
  <si>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</si>
  <si>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</si>
  <si>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</si>
  <si>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</si>
  <si>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</si>
  <si>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</si>
  <si>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</si>
  <si>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</si>
  <si>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</si>
  <si>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</si>
  <si>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</si>
  <si>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</si>
  <si>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</si>
  <si>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</si>
  <si>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</si>
  <si>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</si>
  <si>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</si>
  <si>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</si>
  <si>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</si>
  <si>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</si>
  <si>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</si>
  <si>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</si>
  <si>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</si>
  <si>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</si>
  <si>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</si>
  <si>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</si>
  <si>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</si>
  <si>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</si>
  <si>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</si>
  <si>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</si>
  <si>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</si>
  <si>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</si>
  <si>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</si>
  <si>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</si>
  <si>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</si>
  <si>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</si>
  <si>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</si>
  <si>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</si>
  <si>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</si>
  <si>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</si>
  <si>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</si>
  <si>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</si>
  <si>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</si>
  <si>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</si>
  <si>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</si>
  <si>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</si>
  <si>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</si>
  <si>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</si>
  <si>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</si>
  <si>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</si>
  <si>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</si>
  <si>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</si>
  <si>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</si>
  <si>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</si>
  <si>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</si>
  <si>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</si>
  <si>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</si>
  <si>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</si>
  <si>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</si>
  <si>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</si>
  <si>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</si>
  <si>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</si>
  <si>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</si>
  <si>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</si>
  <si>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</si>
  <si>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</si>
  <si>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</si>
  <si>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</si>
  <si>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</si>
  <si>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</si>
  <si>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</si>
  <si>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</si>
  <si>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</si>
  <si>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</si>
  <si>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</si>
  <si>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</si>
  <si>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</si>
  <si>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</si>
  <si>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</si>
  <si>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</si>
  <si>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</si>
  <si>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</si>
  <si>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</si>
  <si>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</si>
  <si>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</si>
  <si>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</si>
  <si>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</si>
  <si>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</si>
  <si>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</si>
  <si>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</si>
  <si>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</si>
  <si>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</si>
  <si>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</si>
  <si>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</si>
  <si>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</si>
  <si>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</si>
  <si>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</si>
  <si>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</si>
  <si>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</si>
  <si>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</si>
  <si>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</si>
  <si>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</si>
  <si>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</si>
  <si>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</si>
  <si>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</si>
  <si>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</si>
  <si>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</si>
  <si>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</si>
  <si>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</si>
  <si>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</si>
  <si>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</si>
  <si>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</si>
  <si>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</si>
  <si>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</si>
  <si>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</si>
  <si>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</si>
  <si>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</si>
  <si>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</si>
  <si>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</si>
  <si>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</si>
  <si>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</si>
  <si>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</si>
  <si>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</si>
  <si>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</si>
  <si>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</si>
  <si>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</si>
  <si>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</si>
  <si>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</si>
  <si>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</si>
  <si>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</si>
  <si>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</si>
  <si>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</si>
  <si>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</si>
  <si>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</si>
  <si>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</si>
  <si>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</si>
  <si>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</si>
  <si>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</si>
  <si>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</si>
  <si>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</si>
  <si>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</si>
  <si>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</si>
  <si>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</si>
  <si>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</si>
  <si>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</si>
  <si>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</si>
  <si>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</si>
  <si>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</si>
  <si>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</si>
  <si>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</si>
  <si>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</si>
  <si>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</si>
  <si>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</si>
  <si>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</si>
  <si>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</si>
  <si>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</si>
  <si>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</si>
  <si>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</si>
  <si>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</si>
  <si>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</si>
  <si>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</si>
  <si>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</si>
  <si>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</si>
  <si>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</si>
  <si>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</si>
  <si>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</si>
  <si>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</si>
  <si>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</si>
  <si>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</si>
  <si>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</si>
  <si>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</si>
  <si>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</si>
  <si>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</si>
  <si>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</si>
  <si>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</si>
  <si>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</si>
  <si>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</si>
  <si>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</si>
  <si>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</si>
  <si>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</si>
  <si>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</si>
  <si>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</si>
  <si>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</si>
  <si>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</si>
  <si>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</si>
  <si>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</si>
  <si>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</si>
  <si>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</si>
  <si>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</si>
  <si>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</si>
  <si>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</si>
  <si>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</si>
  <si>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</si>
  <si>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</si>
  <si>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</si>
  <si>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</si>
  <si>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</si>
  <si>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</si>
  <si>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</si>
  <si>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</si>
  <si>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</si>
  <si>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</si>
  <si>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</si>
  <si>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</si>
  <si>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</si>
  <si>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</si>
  <si>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</si>
  <si>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</si>
  <si>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</si>
  <si>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</si>
  <si>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</si>
  <si>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</si>
  <si>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</si>
  <si>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</si>
  <si>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</si>
  <si>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</si>
  <si>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</si>
  <si>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</si>
  <si>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</si>
  <si>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</si>
  <si>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</si>
  <si>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</si>
  <si>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</si>
  <si>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</si>
  <si>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</si>
  <si>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</si>
  <si>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</si>
  <si>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</si>
  <si>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</si>
  <si>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</si>
  <si>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</si>
  <si>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</si>
  <si>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</si>
  <si>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</si>
  <si>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</si>
  <si>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</si>
  <si>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</si>
  <si>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</si>
  <si>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</si>
  <si>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</si>
  <si>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</si>
  <si>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</si>
  <si>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</si>
  <si>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</si>
  <si>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</si>
  <si>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</si>
  <si>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</si>
  <si>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</si>
  <si>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</si>
  <si>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</si>
  <si>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</si>
  <si>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</si>
  <si>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</si>
  <si>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</si>
  <si>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</si>
  <si>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</si>
  <si>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</si>
  <si>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</si>
  <si>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</si>
  <si>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</si>
  <si>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</si>
  <si>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</si>
  <si>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</si>
  <si>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</si>
  <si>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</si>
  <si>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</si>
  <si>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</si>
  <si>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</si>
  <si>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</si>
  <si>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</si>
  <si>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</si>
  <si>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</si>
  <si>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</si>
  <si>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</si>
  <si>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</si>
  <si>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</si>
  <si>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</si>
  <si>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</si>
  <si>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</si>
  <si>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</si>
  <si>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</si>
  <si>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</si>
  <si>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</si>
  <si>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</si>
  <si>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</si>
  <si>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</si>
  <si>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</si>
  <si>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</si>
  <si>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</si>
  <si>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</si>
  <si>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</si>
  <si>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</si>
  <si>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</si>
  <si>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</si>
  <si>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</si>
  <si>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</si>
  <si>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</si>
  <si>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</si>
  <si>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</si>
  <si>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</si>
  <si>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</si>
  <si>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</si>
  <si>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</si>
  <si>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</si>
  <si>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</si>
  <si>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</si>
  <si>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</si>
  <si>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</si>
  <si>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</si>
  <si>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</si>
  <si>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</si>
  <si>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</si>
  <si>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</si>
  <si>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</si>
  <si>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</si>
  <si>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</si>
  <si>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</si>
  <si>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</si>
  <si>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</si>
  <si>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</si>
  <si>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</si>
  <si>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</si>
  <si>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</si>
  <si>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</si>
  <si>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</si>
  <si>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</si>
  <si>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</si>
  <si>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</si>
  <si>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</si>
  <si>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</si>
  <si>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</si>
  <si>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</si>
  <si>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</si>
  <si>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</si>
  <si>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</si>
  <si>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</si>
  <si>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</si>
  <si>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</si>
  <si>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</si>
  <si>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</si>
  <si>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</si>
  <si>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</si>
  <si>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</si>
  <si>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</si>
  <si>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</si>
  <si>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</si>
  <si>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</si>
  <si>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</si>
  <si>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</si>
  <si>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</si>
  <si>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</si>
  <si>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</si>
  <si>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</si>
  <si>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</si>
  <si>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</si>
  <si>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</si>
  <si>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</si>
  <si>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</si>
  <si>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</si>
  <si>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</si>
  <si>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</si>
  <si>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</si>
  <si>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</si>
  <si>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</si>
  <si>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</si>
  <si>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</si>
  <si>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</si>
  <si>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</si>
  <si>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</si>
  <si>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</si>
  <si>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</si>
  <si>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</si>
  <si>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</si>
  <si>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</si>
  <si>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</si>
  <si>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</si>
  <si>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</si>
  <si>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</si>
  <si>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</si>
  <si>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</si>
  <si>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</si>
  <si>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</si>
  <si>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</si>
  <si>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</si>
  <si>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</si>
  <si>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</si>
  <si>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</si>
  <si>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</si>
  <si>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</si>
  <si>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</si>
  <si>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</si>
  <si>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</si>
  <si>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</si>
  <si>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</si>
  <si>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</si>
  <si>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</si>
  <si>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</si>
  <si>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</si>
  <si>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</si>
  <si>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</si>
  <si>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</si>
  <si>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</si>
  <si>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</si>
  <si>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</si>
  <si>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</si>
  <si>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</si>
  <si>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</si>
  <si>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</si>
  <si>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</si>
  <si>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</si>
  <si>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</si>
  <si>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</si>
  <si>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</si>
  <si>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</si>
  <si>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</si>
  <si>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</si>
  <si>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</si>
  <si>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</si>
  <si>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</si>
  <si>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</si>
  <si>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</si>
  <si>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</si>
  <si>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</si>
  <si>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</si>
  <si>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</si>
  <si>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</si>
  <si>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</si>
  <si>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</si>
  <si>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</si>
  <si>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</si>
  <si>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</si>
  <si>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</si>
  <si>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</si>
  <si>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</si>
  <si>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</si>
  <si>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</si>
  <si>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</si>
  <si>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</si>
  <si>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</si>
  <si>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</si>
  <si>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</si>
  <si>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</si>
  <si>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</si>
  <si>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</si>
  <si>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</si>
  <si>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</si>
  <si>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</si>
  <si>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</si>
  <si>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</si>
  <si>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</si>
  <si>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</si>
  <si>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</si>
  <si>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</si>
  <si>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</si>
  <si>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</si>
  <si>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</si>
  <si>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</si>
  <si>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</si>
  <si>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</si>
  <si>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</si>
  <si>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</si>
  <si>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</si>
  <si>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</si>
  <si>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</si>
  <si>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</si>
  <si>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</si>
  <si>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</si>
  <si>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</si>
  <si>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</si>
  <si>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</si>
  <si>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</si>
  <si>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</si>
  <si>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</si>
  <si>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</si>
  <si>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</si>
  <si>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</si>
  <si>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</si>
  <si>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</si>
  <si>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</si>
  <si>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</si>
  <si>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</si>
  <si>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</si>
  <si>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</si>
  <si>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</si>
  <si>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</si>
  <si>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</si>
  <si>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</si>
  <si>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</si>
  <si>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</si>
  <si>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</si>
  <si>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</si>
  <si>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</si>
  <si>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</si>
  <si>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</si>
  <si>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</si>
  <si>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</si>
  <si>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</si>
  <si>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</si>
  <si>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</si>
  <si>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</si>
  <si>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</si>
  <si>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</si>
  <si>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</si>
  <si>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</si>
  <si>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</si>
  <si>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</si>
  <si>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</si>
  <si>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</si>
  <si>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</si>
  <si>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</si>
  <si>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</si>
  <si>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</si>
  <si>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</si>
  <si>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</si>
  <si>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</si>
  <si>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</si>
  <si>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</si>
  <si>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</si>
  <si>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</si>
  <si>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</si>
  <si>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</si>
  <si>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</si>
  <si>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</si>
  <si>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</si>
  <si>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</si>
  <si>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</si>
  <si>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</si>
  <si>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</si>
  <si>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</si>
  <si>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</si>
  <si>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</si>
  <si>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</si>
  <si>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</si>
  <si>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</si>
  <si>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</si>
  <si>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</si>
  <si>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</si>
  <si>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</si>
  <si>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</si>
  <si>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</si>
  <si>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</si>
  <si>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</si>
  <si>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</si>
  <si>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</si>
  <si>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</si>
  <si>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</si>
  <si>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</si>
  <si>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</si>
  <si>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</si>
  <si>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</si>
  <si>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</si>
  <si>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</si>
  <si>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</si>
  <si>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</si>
  <si>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</si>
  <si>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</si>
  <si>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</si>
  <si>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</si>
  <si>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</si>
  <si>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</si>
  <si>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</si>
  <si>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</si>
  <si>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</si>
  <si>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</si>
  <si>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</si>
  <si>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</si>
  <si>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</si>
  <si>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</si>
  <si>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</si>
  <si>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</si>
  <si>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</si>
  <si>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</si>
  <si>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</si>
  <si>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</si>
  <si>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</si>
  <si>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</si>
  <si>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</si>
  <si>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</si>
  <si>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</si>
  <si>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</si>
  <si>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</si>
  <si>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</si>
  <si>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</si>
  <si>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</si>
  <si>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</si>
  <si>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</si>
  <si>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</si>
  <si>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</si>
  <si>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</si>
  <si>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</si>
  <si>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</si>
  <si>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</si>
  <si>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</si>
  <si>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</si>
  <si>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</si>
  <si>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</si>
  <si>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</si>
  <si>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</si>
  <si>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</si>
  <si>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</si>
  <si>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</si>
  <si>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</si>
  <si>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</si>
  <si>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</si>
  <si>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</si>
  <si>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</si>
  <si>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</si>
  <si>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</si>
  <si>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</si>
  <si>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</si>
  <si>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</si>
  <si>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</si>
  <si>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</si>
  <si>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</si>
  <si>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</si>
  <si>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</si>
  <si>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</si>
  <si>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</si>
  <si>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</si>
  <si>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</si>
  <si>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</si>
  <si>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</si>
  <si>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</si>
  <si>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</si>
  <si>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</si>
  <si>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</si>
  <si>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</si>
  <si>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</si>
  <si>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</si>
  <si>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</si>
  <si>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</si>
  <si>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</si>
  <si>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</si>
  <si>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</si>
  <si>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</si>
  <si>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</si>
  <si>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</si>
  <si>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</si>
  <si>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</si>
  <si>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</si>
  <si>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</si>
  <si>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</si>
  <si>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</si>
  <si>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</si>
  <si>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</si>
  <si>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</si>
  <si>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</si>
  <si>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</si>
  <si>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</si>
  <si>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</si>
  <si>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</si>
  <si>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</si>
  <si>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</si>
  <si>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</si>
  <si>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</si>
  <si>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</si>
  <si>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</si>
  <si>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</si>
  <si>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</si>
  <si>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</si>
  <si>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</si>
  <si>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</si>
  <si>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</si>
  <si>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</si>
  <si>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</si>
  <si>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</si>
  <si>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</si>
  <si>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</si>
  <si>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</si>
  <si>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</si>
  <si>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</si>
  <si>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</si>
  <si>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</si>
  <si>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</si>
  <si>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</si>
  <si>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</si>
  <si>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</si>
  <si>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</si>
  <si>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</si>
  <si>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</si>
  <si>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</si>
  <si>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</si>
  <si>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</si>
  <si>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</si>
  <si>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</si>
  <si>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</si>
  <si>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</si>
  <si>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</si>
  <si>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</si>
  <si>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</si>
  <si>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</si>
  <si>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</si>
  <si>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</si>
  <si>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</si>
  <si>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</si>
  <si>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</si>
  <si>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</si>
  <si>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</si>
  <si>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</si>
  <si>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</si>
  <si>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</si>
  <si>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</si>
  <si>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</si>
  <si>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</si>
  <si>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</si>
  <si>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</si>
  <si>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</si>
  <si>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</si>
  <si>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</si>
  <si>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</si>
  <si>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</si>
  <si>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</si>
  <si>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</si>
  <si>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</si>
  <si>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</si>
  <si>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</si>
  <si>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</si>
  <si>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</si>
  <si>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</si>
  <si>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</si>
  <si>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</si>
  <si>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</si>
  <si>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</si>
  <si>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</si>
  <si>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</si>
  <si>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</si>
  <si>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</si>
  <si>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</si>
  <si>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</si>
  <si>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</si>
  <si>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</si>
  <si>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</si>
  <si>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</si>
  <si>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</si>
  <si>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</si>
  <si>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</si>
  <si>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</si>
  <si>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</si>
  <si>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</si>
  <si>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</si>
  <si>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</si>
  <si>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</si>
  <si>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</si>
  <si>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</si>
  <si>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</si>
  <si>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</si>
  <si>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</si>
  <si>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</si>
  <si>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</si>
  <si>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</si>
  <si>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</si>
  <si>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</si>
  <si>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</si>
  <si>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</si>
  <si>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</si>
  <si>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</si>
  <si>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</si>
  <si>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</si>
  <si>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</si>
  <si>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</si>
  <si>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</si>
  <si>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</si>
  <si>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</si>
  <si>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</si>
  <si>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</si>
  <si>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</si>
  <si>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</si>
  <si>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</si>
  <si>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</si>
  <si>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</si>
  <si>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</si>
  <si>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</si>
  <si>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</si>
  <si>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</si>
  <si>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</si>
  <si>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</si>
  <si>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</si>
  <si>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</si>
  <si>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</si>
  <si>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</si>
  <si>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</si>
  <si>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</si>
  <si>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</si>
  <si>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</si>
  <si>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</si>
  <si>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</si>
  <si>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</si>
  <si>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</si>
  <si>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</si>
  <si>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</si>
  <si>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</si>
  <si>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</si>
  <si>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</si>
  <si>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</si>
  <si>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</si>
  <si>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</si>
  <si>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</si>
  <si>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</si>
  <si>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</si>
  <si>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</si>
  <si>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</si>
  <si>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</si>
  <si>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</si>
  <si>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</si>
  <si>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</si>
  <si>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</si>
  <si>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</si>
  <si>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</si>
  <si>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</si>
  <si>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</si>
  <si>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</si>
  <si>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</si>
  <si>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</si>
  <si>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</si>
  <si>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</si>
  <si>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</si>
  <si>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</si>
  <si>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</si>
  <si>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</si>
  <si>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</si>
  <si>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</si>
  <si>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</si>
  <si>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</si>
  <si>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</si>
  <si>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</si>
  <si>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</si>
  <si>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</si>
  <si>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</si>
  <si>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</si>
  <si>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</si>
  <si>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</si>
  <si>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</si>
  <si>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</si>
  <si>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</si>
  <si>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</si>
  <si>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</si>
  <si>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</si>
  <si>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</si>
  <si>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</si>
  <si>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</si>
  <si>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</si>
  <si>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</si>
  <si>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</si>
  <si>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</si>
  <si>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</si>
  <si>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</si>
  <si>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</si>
  <si>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</si>
  <si>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</si>
  <si>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</si>
  <si>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</si>
  <si>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</si>
  <si>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</si>
  <si>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</si>
  <si>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</si>
  <si>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</si>
  <si>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</si>
  <si>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</si>
  <si>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</si>
  <si>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</si>
  <si>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</si>
  <si>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</si>
  <si>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</si>
  <si>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</si>
  <si>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</si>
  <si>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</si>
  <si>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</si>
  <si>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</si>
  <si>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</si>
  <si>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</si>
  <si>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</si>
  <si>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</si>
  <si>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</si>
  <si>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</si>
  <si>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</si>
  <si>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</si>
  <si>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</si>
  <si>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</si>
  <si>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</si>
  <si>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</si>
  <si>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</si>
  <si>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</si>
  <si>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</si>
  <si>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</si>
  <si>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</si>
  <si>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</si>
  <si>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</si>
  <si>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</si>
  <si>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</si>
  <si>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</si>
  <si>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</si>
  <si>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</si>
  <si>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</si>
  <si>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</si>
  <si>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</si>
  <si>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</si>
  <si>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</si>
  <si>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</si>
  <si>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</si>
  <si>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</si>
  <si>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</si>
  <si>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</si>
  <si>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</si>
  <si>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</si>
  <si>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</si>
  <si>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</si>
  <si>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</si>
  <si>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</si>
  <si>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</si>
  <si>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</si>
  <si>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</si>
  <si>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</si>
  <si>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</si>
  <si>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</si>
  <si>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</si>
  <si>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</si>
  <si>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</si>
  <si>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</si>
  <si>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</si>
  <si>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</si>
  <si>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</si>
  <si>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</si>
  <si>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</si>
  <si>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</si>
  <si>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</si>
  <si>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</si>
  <si>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</si>
  <si>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</si>
  <si>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</si>
  <si>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</si>
  <si>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</si>
  <si>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</si>
  <si>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</si>
  <si>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</si>
  <si>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</si>
  <si>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</si>
  <si>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</si>
  <si>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</si>
  <si>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</si>
  <si>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</si>
  <si>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</si>
  <si>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</si>
  <si>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</si>
  <si>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</si>
  <si>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</si>
  <si>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</si>
  <si>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</si>
  <si>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</si>
  <si>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</si>
  <si>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</si>
  <si>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</si>
  <si>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</si>
  <si>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</si>
  <si>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</si>
  <si>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</si>
  <si>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</si>
  <si>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</si>
  <si>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</si>
  <si>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</si>
  <si>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</si>
  <si>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</si>
  <si>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</si>
  <si>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</si>
  <si>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</si>
  <si>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</si>
  <si>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</si>
  <si>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</si>
  <si>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</si>
  <si>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</si>
  <si>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</si>
  <si>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</si>
  <si>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</si>
  <si>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</si>
  <si>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</si>
  <si>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</si>
  <si>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</si>
  <si>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</si>
  <si>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</si>
  <si>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</si>
  <si>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</si>
  <si>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</si>
  <si>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</si>
  <si>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</si>
  <si>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</si>
  <si>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</si>
  <si>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</si>
  <si>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</si>
  <si>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</si>
  <si>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</si>
  <si>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</si>
  <si>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</si>
  <si>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</si>
  <si>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</si>
  <si>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</si>
  <si>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</si>
  <si>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</si>
  <si>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</si>
  <si>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</si>
  <si>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</si>
  <si>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</si>
  <si>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</si>
  <si>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</si>
  <si>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</si>
  <si>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</si>
  <si>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</si>
  <si>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</si>
  <si>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</si>
  <si>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</si>
  <si>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</si>
  <si>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</si>
  <si>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</si>
  <si>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</si>
  <si>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</si>
  <si>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</si>
  <si>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</si>
  <si>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</si>
  <si>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</si>
  <si>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</si>
  <si>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</si>
  <si>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</si>
  <si>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</si>
  <si>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</si>
  <si>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</si>
  <si>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</si>
  <si>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</si>
  <si>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</si>
  <si>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</si>
  <si>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</si>
  <si>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</si>
  <si>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</si>
  <si>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</si>
  <si>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</si>
  <si>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</si>
  <si>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</si>
  <si>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</si>
  <si>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</si>
  <si>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</si>
  <si>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</si>
  <si>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</si>
  <si>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</si>
  <si>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</si>
  <si>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</si>
  <si>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</si>
  <si>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</si>
  <si>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</si>
  <si>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</si>
  <si>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</si>
  <si>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</si>
  <si>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</si>
  <si>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</si>
  <si>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</si>
  <si>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</si>
  <si>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</si>
  <si>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</si>
  <si>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</si>
  <si>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</si>
  <si>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</si>
  <si>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</si>
  <si>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</si>
  <si>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</si>
  <si>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</si>
  <si>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</si>
  <si>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</si>
  <si>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</si>
  <si>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</si>
  <si>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</si>
  <si>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</si>
  <si>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</si>
  <si>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</si>
  <si>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</si>
  <si>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</si>
  <si>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</si>
  <si>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</si>
  <si>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</si>
  <si>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</si>
  <si>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</si>
  <si>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</si>
  <si>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</si>
  <si>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</si>
  <si>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</si>
  <si>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</si>
  <si>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</si>
  <si>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</si>
  <si>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</si>
  <si>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</si>
  <si>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</si>
  <si>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</si>
  <si>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</si>
  <si>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</si>
  <si>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</si>
  <si>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</si>
  <si>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</si>
  <si>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</si>
  <si>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</si>
  <si>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</si>
  <si>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</si>
  <si>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</si>
  <si>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</si>
  <si>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</si>
  <si>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</si>
  <si>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</si>
  <si>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</si>
  <si>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</si>
  <si>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</si>
  <si>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</si>
  <si>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</si>
  <si>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</si>
  <si>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</si>
  <si>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</si>
  <si>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</si>
  <si>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</si>
  <si>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</si>
  <si>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</si>
  <si>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</si>
  <si>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</si>
  <si>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</si>
  <si>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</si>
  <si>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</si>
  <si>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</si>
  <si>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</si>
  <si>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</si>
  <si>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</si>
  <si>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</si>
  <si>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</si>
  <si>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</si>
  <si>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</si>
  <si>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</si>
  <si>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</si>
  <si>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</si>
  <si>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</si>
  <si>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</si>
  <si>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</si>
  <si>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</si>
  <si>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</si>
  <si>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</si>
  <si>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</si>
  <si>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</si>
  <si>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</si>
  <si>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</si>
  <si>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</si>
  <si>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</si>
  <si>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</si>
  <si>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</si>
  <si>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</si>
  <si>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</si>
  <si>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</si>
  <si>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</si>
  <si>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</si>
  <si>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</si>
  <si>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</si>
  <si>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</si>
  <si>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</si>
  <si>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</si>
  <si>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</si>
  <si>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</si>
  <si>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</si>
  <si>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</si>
  <si>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</si>
  <si>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</si>
  <si>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</si>
  <si>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</si>
  <si>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</si>
  <si>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</si>
  <si>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</si>
  <si>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</si>
  <si>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</si>
  <si>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</si>
  <si>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</si>
  <si>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</si>
  <si>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</si>
  <si>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</si>
  <si>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</si>
  <si>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</si>
  <si>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</si>
  <si>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</si>
  <si>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</si>
  <si>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</si>
  <si>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</si>
  <si>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</si>
  <si>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</si>
  <si>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</si>
  <si>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</si>
  <si>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</si>
  <si>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</si>
  <si>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</si>
  <si>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</si>
  <si>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</si>
  <si>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</si>
  <si>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</si>
  <si>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</si>
  <si>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</si>
  <si>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</si>
  <si>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</si>
  <si>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</si>
  <si>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</si>
  <si>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</si>
  <si>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</si>
  <si>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</si>
  <si>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</si>
  <si>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</si>
  <si>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</si>
  <si>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</si>
  <si>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</si>
  <si>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</si>
  <si>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</si>
  <si>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</si>
  <si>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</si>
  <si>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</si>
  <si>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</si>
  <si>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</si>
  <si>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</si>
  <si>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</si>
  <si>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</si>
  <si>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</si>
  <si>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</si>
  <si>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</si>
  <si>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</si>
  <si>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</si>
  <si>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</si>
  <si>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</si>
  <si>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</si>
  <si>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</si>
  <si>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</si>
  <si>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</si>
  <si>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</si>
  <si>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</si>
  <si>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</si>
  <si>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</si>
  <si>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</si>
  <si>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</si>
  <si>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</si>
  <si>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</si>
  <si>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</si>
  <si>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</si>
  <si>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</si>
  <si>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</si>
  <si>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</si>
  <si>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</si>
  <si>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</si>
  <si>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</si>
  <si>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</si>
  <si>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</si>
  <si>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</si>
  <si>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</si>
  <si>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</si>
  <si>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</si>
  <si>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</si>
  <si>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</si>
  <si>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</si>
  <si>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</si>
  <si>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</si>
  <si>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</si>
  <si>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</si>
  <si>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</si>
  <si>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</si>
  <si>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</si>
  <si>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</si>
  <si>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</si>
  <si>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</si>
  <si>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</si>
  <si>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</si>
  <si>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</si>
  <si>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</si>
  <si>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</si>
  <si>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</si>
  <si>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</si>
  <si>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</si>
  <si>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</si>
  <si>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</si>
  <si>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</si>
  <si>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</si>
  <si>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</si>
  <si>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</si>
  <si>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</si>
  <si>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</si>
  <si>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</si>
  <si>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</si>
  <si>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</si>
  <si>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</si>
  <si>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</si>
  <si>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</si>
  <si>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</si>
  <si>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</si>
  <si>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</si>
  <si>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</si>
  <si>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</si>
  <si>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</si>
  <si>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</si>
  <si>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</si>
  <si>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</si>
  <si>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</si>
  <si>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</si>
  <si>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</si>
  <si>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</si>
  <si>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</si>
  <si>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</si>
  <si>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</si>
  <si>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</si>
  <si>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</si>
  <si>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</si>
  <si>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</si>
  <si>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</si>
  <si>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</si>
  <si>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</si>
  <si>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</si>
  <si>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</si>
  <si>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</si>
  <si>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</si>
  <si>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</si>
  <si>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</si>
  <si>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</si>
  <si>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</si>
  <si>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</si>
  <si>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</si>
  <si>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</si>
  <si>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</si>
  <si>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</si>
  <si>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</si>
  <si>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</si>
  <si>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</si>
  <si>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</si>
  <si>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</si>
  <si>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</si>
  <si>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</si>
  <si>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</si>
  <si>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</si>
  <si>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</si>
  <si>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</si>
  <si>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</si>
  <si>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</si>
  <si>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</si>
  <si>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</si>
  <si>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</si>
  <si>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</si>
  <si>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</si>
  <si>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</si>
  <si>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</si>
  <si>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</si>
  <si>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</si>
  <si>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</si>
  <si>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</si>
  <si>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</si>
  <si>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</si>
  <si>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</si>
  <si>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</si>
  <si>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</si>
  <si>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</si>
  <si>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</si>
  <si>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</si>
  <si>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</si>
  <si>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</si>
  <si>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</si>
  <si>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</si>
  <si>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</si>
  <si>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</si>
  <si>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</si>
  <si>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</si>
  <si>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</si>
  <si>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</si>
  <si>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</si>
  <si>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</si>
  <si>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</si>
  <si>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</si>
  <si>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</si>
  <si>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</si>
  <si>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</si>
  <si>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</si>
  <si>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</si>
  <si>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</si>
  <si>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</si>
  <si>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</si>
  <si>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</si>
  <si>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</si>
  <si>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</si>
  <si>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</si>
  <si>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</si>
  <si>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</si>
  <si>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</si>
  <si>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</si>
  <si>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</si>
  <si>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</si>
  <si>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</si>
  <si>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</si>
  <si>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</si>
  <si>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</si>
  <si>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</si>
  <si>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</si>
  <si>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</si>
  <si>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</si>
  <si>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</si>
  <si>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</si>
  <si>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</si>
  <si>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</si>
  <si>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</si>
  <si>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</si>
  <si>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</si>
  <si>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</si>
  <si>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</si>
  <si>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</si>
  <si>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</si>
  <si>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</si>
  <si>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</si>
  <si>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</si>
  <si>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</si>
  <si>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</si>
  <si>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</si>
  <si>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</si>
  <si>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</si>
  <si>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</si>
  <si>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</si>
  <si>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</si>
  <si>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</si>
  <si>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</si>
  <si>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</si>
  <si>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</si>
  <si>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</si>
  <si>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</si>
  <si>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</si>
  <si>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</si>
  <si>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</si>
  <si>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</si>
  <si>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</si>
  <si>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</si>
  <si>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</si>
  <si>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</si>
  <si>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</si>
  <si>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</si>
  <si>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</si>
  <si>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</si>
  <si>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</si>
  <si>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</si>
  <si>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</si>
  <si>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</si>
  <si>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</si>
  <si>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</si>
  <si>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</si>
  <si>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</si>
  <si>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</si>
  <si>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</si>
  <si>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</si>
  <si>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</si>
  <si>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</si>
  <si>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</si>
  <si>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</si>
  <si>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</si>
  <si>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</si>
  <si>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</si>
  <si>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</si>
  <si>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</si>
  <si>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</si>
  <si>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</si>
  <si>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</si>
  <si>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</si>
  <si>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</si>
  <si>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</si>
  <si>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</si>
  <si>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</si>
  <si>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</si>
  <si>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</si>
  <si>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</si>
  <si>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</si>
  <si>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</si>
  <si>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</si>
  <si>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</si>
  <si>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</si>
  <si>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</si>
  <si>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</si>
  <si>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</si>
  <si>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</si>
  <si>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</si>
  <si>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</si>
  <si>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</si>
  <si>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</si>
  <si>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</si>
  <si>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</si>
  <si>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</si>
  <si>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</si>
  <si>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</si>
  <si>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</si>
  <si>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</si>
  <si>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</si>
  <si>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</si>
  <si>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</si>
  <si>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</si>
  <si>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</si>
  <si>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</si>
  <si>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</si>
  <si>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</si>
  <si>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</si>
  <si>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</si>
  <si>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</si>
  <si>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</si>
  <si>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</si>
  <si>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</si>
  <si>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</si>
  <si>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</si>
  <si>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</si>
  <si>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</si>
  <si>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</si>
  <si>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</si>
  <si>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</si>
  <si>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</si>
  <si>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</si>
  <si>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</si>
  <si>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</si>
  <si>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</si>
  <si>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</si>
  <si>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</si>
  <si>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</si>
  <si>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</si>
  <si>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</si>
  <si>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</si>
  <si>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</si>
  <si>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</si>
  <si>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</si>
  <si>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</si>
  <si>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</si>
  <si>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</si>
  <si>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</si>
  <si>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</si>
  <si>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</si>
  <si>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</si>
  <si>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</si>
  <si>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</si>
  <si>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</si>
  <si>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</si>
  <si>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</si>
  <si>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</si>
  <si>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</si>
  <si>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</si>
  <si>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</si>
  <si>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</si>
  <si>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</si>
  <si>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</si>
  <si>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</si>
  <si>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</si>
  <si>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</si>
  <si>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</si>
  <si>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</si>
  <si>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</si>
  <si>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</si>
  <si>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</si>
  <si>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</si>
  <si>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</si>
  <si>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</si>
  <si>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</si>
  <si>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</si>
  <si>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</si>
  <si>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</si>
  <si>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</si>
  <si>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</si>
  <si>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</si>
  <si>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</si>
  <si>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</si>
  <si>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</si>
  <si>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</si>
  <si>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</si>
  <si>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</si>
  <si>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</si>
  <si>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</si>
  <si>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</si>
  <si>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</si>
  <si>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</si>
  <si>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</si>
  <si>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</si>
  <si>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</si>
  <si>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</si>
  <si>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</si>
  <si>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</si>
  <si>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</si>
  <si>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</si>
  <si>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</si>
  <si>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</si>
  <si>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</si>
  <si>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</si>
  <si>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</si>
  <si>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</si>
  <si>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</si>
  <si>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</si>
  <si>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</si>
  <si>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</si>
  <si>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</si>
  <si>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</si>
  <si>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</si>
  <si>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</si>
  <si>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</si>
  <si>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</si>
  <si>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</si>
  <si>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</si>
  <si>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</si>
  <si>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</si>
  <si>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</si>
  <si>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</si>
  <si>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</si>
  <si>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</si>
  <si>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</si>
  <si>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</si>
  <si>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</si>
  <si>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</si>
  <si>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</si>
  <si>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</si>
  <si>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</si>
  <si>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</si>
  <si>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</si>
  <si>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</si>
  <si>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</si>
  <si>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</si>
  <si>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</si>
  <si>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</si>
  <si>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</si>
  <si>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</si>
  <si>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</si>
  <si>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</si>
  <si>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</si>
  <si>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</si>
  <si>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</si>
  <si>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</si>
  <si>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</si>
  <si>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</si>
  <si>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</si>
  <si>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</si>
  <si>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</si>
  <si>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</si>
  <si>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</si>
  <si>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</si>
  <si>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</si>
  <si>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</si>
  <si>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</si>
  <si>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</si>
  <si>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</si>
  <si>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</si>
  <si>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</si>
  <si>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</si>
  <si>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</si>
  <si>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</si>
  <si>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</si>
  <si>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</si>
  <si>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</si>
  <si>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</si>
  <si>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</si>
  <si>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</si>
  <si>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</si>
  <si>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</si>
  <si>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</si>
  <si>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</si>
  <si>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</si>
  <si>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</si>
  <si>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</si>
  <si>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</si>
  <si>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</si>
  <si>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</si>
  <si>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</si>
  <si>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</si>
  <si>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</si>
  <si>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</si>
  <si>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</si>
  <si>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</si>
  <si>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</si>
  <si>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</si>
  <si>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</si>
  <si>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</si>
  <si>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</si>
  <si>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</si>
  <si>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</si>
  <si>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</si>
  <si>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</si>
  <si>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</si>
  <si>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</si>
  <si>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</si>
  <si>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</si>
  <si>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</si>
  <si>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</si>
  <si>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</si>
  <si>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</si>
  <si>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</si>
  <si>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</si>
  <si>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</si>
  <si>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</si>
  <si>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</si>
  <si>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</si>
  <si>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</si>
  <si>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</si>
  <si>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</si>
  <si>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</si>
  <si>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</si>
  <si>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</si>
  <si>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</si>
  <si>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</si>
  <si>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</si>
  <si>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</si>
  <si>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</si>
  <si>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</si>
  <si>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</si>
  <si>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</si>
  <si>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</si>
  <si>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</si>
  <si>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</si>
  <si>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</si>
  <si>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</si>
  <si>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</si>
  <si>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</si>
  <si>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</si>
  <si>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</si>
  <si>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</si>
  <si>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</si>
  <si>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</si>
  <si>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</si>
  <si>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</si>
  <si>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</si>
  <si>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</si>
  <si>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</si>
  <si>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</si>
  <si>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</si>
  <si>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</si>
  <si>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</si>
  <si>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</si>
  <si>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</si>
  <si>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</si>
  <si>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</si>
  <si>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</si>
  <si>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</si>
  <si>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</si>
  <si>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</si>
  <si>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</si>
  <si>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</si>
  <si>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</si>
  <si>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</si>
  <si>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</si>
  <si>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</si>
  <si>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</si>
  <si>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</si>
  <si>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</si>
  <si>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</si>
  <si>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</si>
  <si>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</si>
  <si>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</si>
  <si>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</si>
  <si>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</si>
  <si>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</si>
  <si>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</si>
  <si>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</si>
  <si>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</si>
  <si>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</si>
  <si>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</si>
  <si>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</si>
  <si>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</si>
  <si>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</si>
  <si>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</si>
  <si>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</si>
  <si>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</si>
  <si>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</si>
  <si>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</si>
  <si>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</si>
  <si>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</si>
  <si>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</si>
  <si>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</si>
  <si>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</si>
  <si>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</si>
  <si>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</si>
  <si>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</si>
  <si>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</si>
  <si>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</si>
  <si>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</si>
  <si>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</si>
  <si>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</si>
  <si>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</si>
  <si>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</si>
  <si>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</si>
  <si>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</si>
  <si>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</si>
  <si>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</si>
  <si>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</si>
  <si>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</si>
  <si>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</si>
  <si>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</si>
  <si>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</si>
  <si>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</si>
  <si>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</si>
  <si>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</si>
  <si>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</si>
  <si>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</si>
  <si>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</si>
  <si>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</si>
  <si>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</si>
  <si>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</si>
  <si>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</si>
  <si>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</si>
  <si>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</si>
  <si>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</si>
  <si>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</si>
  <si>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</si>
  <si>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</si>
  <si>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</si>
  <si>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</si>
  <si>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</si>
  <si>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</si>
  <si>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</si>
  <si>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</si>
  <si>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</si>
  <si>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</si>
  <si>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</si>
  <si>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</si>
  <si>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</si>
  <si>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</si>
  <si>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</si>
  <si>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</si>
  <si>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</si>
  <si>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</si>
  <si>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</si>
  <si>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</si>
  <si>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</si>
  <si>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</si>
  <si>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</si>
  <si>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</si>
  <si>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</si>
  <si>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</si>
  <si>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</si>
  <si>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</si>
  <si>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</si>
  <si>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</si>
  <si>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</si>
  <si>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</si>
  <si>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</si>
  <si>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</si>
  <si>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</si>
  <si>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</si>
  <si>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</si>
  <si>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</si>
  <si>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</si>
  <si>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</si>
  <si>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</si>
  <si>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</si>
  <si>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</si>
  <si>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</si>
  <si>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</si>
  <si>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</si>
  <si>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</si>
  <si>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</si>
  <si>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</si>
  <si>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</si>
  <si>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</si>
  <si>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</si>
  <si>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</si>
  <si>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</si>
  <si>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</si>
  <si>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</si>
  <si>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</si>
  <si>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</si>
  <si>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</si>
  <si>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</si>
  <si>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</si>
  <si>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</si>
  <si>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</si>
  <si>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</si>
  <si>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</si>
  <si>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</si>
  <si>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</si>
  <si>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</si>
  <si>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</si>
  <si>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</si>
  <si>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</si>
  <si>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</si>
  <si>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</si>
  <si>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</si>
  <si>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</si>
  <si>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</si>
  <si>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</si>
  <si>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</si>
  <si>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</si>
  <si>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</si>
  <si>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</si>
  <si>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</si>
  <si>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</si>
  <si>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</si>
  <si>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</si>
  <si>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</si>
  <si>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</si>
  <si>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</si>
  <si>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</si>
  <si>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</si>
  <si>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</si>
  <si>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</si>
  <si>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</si>
  <si>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</si>
  <si>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</si>
  <si>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</si>
  <si>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</si>
  <si>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</si>
  <si>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</si>
  <si>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</si>
  <si>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</si>
  <si>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</si>
  <si>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</si>
  <si>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</si>
  <si>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</si>
  <si>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</si>
  <si>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</si>
  <si>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</si>
  <si>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</si>
  <si>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</si>
  <si>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</si>
  <si>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</si>
  <si>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</si>
  <si>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</si>
  <si>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</si>
  <si>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</si>
  <si>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</si>
  <si>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</si>
  <si>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</si>
  <si>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</si>
  <si>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</si>
  <si>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</si>
  <si>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</si>
  <si>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</si>
  <si>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</si>
  <si>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</si>
  <si>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</si>
  <si>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</si>
  <si>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</si>
  <si>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</si>
  <si>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</si>
  <si>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</si>
  <si>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</si>
  <si>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</si>
  <si>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</si>
  <si>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</si>
  <si>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</si>
  <si>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</si>
  <si>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</si>
  <si>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</si>
  <si>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</si>
  <si>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</si>
  <si>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</si>
  <si>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</si>
  <si>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</si>
  <si>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</si>
  <si>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</si>
  <si>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</si>
  <si>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</si>
  <si>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</si>
  <si>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</si>
  <si>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</si>
  <si>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</si>
  <si>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</si>
  <si>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</si>
  <si>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</si>
  <si>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</si>
  <si>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</si>
  <si>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</si>
  <si>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</si>
  <si>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</si>
  <si>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</si>
  <si>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</si>
  <si>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</si>
  <si>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</si>
  <si>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</si>
  <si>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</si>
  <si>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</si>
  <si>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</si>
  <si>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</si>
  <si>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</si>
  <si>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</si>
  <si>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</si>
  <si>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</si>
  <si>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</si>
  <si>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</si>
  <si>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</si>
  <si>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</si>
  <si>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</si>
  <si>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</si>
  <si>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</si>
  <si>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</si>
  <si>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</si>
  <si>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</si>
  <si>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</si>
  <si>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</si>
  <si>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</si>
  <si>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</si>
  <si>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</si>
  <si>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</si>
  <si>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</si>
  <si>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</si>
  <si>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</si>
  <si>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</si>
  <si>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</si>
  <si>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</si>
  <si>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</si>
  <si>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</si>
  <si>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</si>
  <si>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</si>
  <si>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</si>
  <si>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</si>
  <si>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</si>
  <si>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</si>
  <si>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</si>
  <si>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</si>
  <si>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</si>
  <si>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</si>
  <si>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</si>
  <si>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</si>
  <si>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</si>
  <si>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</si>
  <si>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</si>
  <si>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</si>
  <si>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</si>
  <si>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</si>
  <si>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</si>
  <si>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</si>
  <si>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</si>
  <si>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</si>
  <si>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</si>
  <si>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</si>
  <si>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</si>
  <si>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</si>
  <si>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</si>
  <si>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</si>
  <si>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</si>
  <si>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</si>
  <si>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</si>
  <si>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</si>
  <si>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</si>
  <si>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</si>
  <si>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</si>
  <si>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</si>
  <si>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</si>
  <si>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</si>
  <si>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</si>
  <si>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</si>
  <si>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</si>
  <si>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</si>
  <si>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</si>
  <si>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</si>
  <si>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</si>
  <si>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</si>
  <si>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</si>
  <si>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</si>
  <si>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</si>
  <si>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</si>
  <si>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</si>
  <si>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</si>
  <si>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</si>
  <si>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</si>
  <si>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</si>
  <si>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</si>
  <si>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</si>
  <si>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</si>
  <si>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</si>
  <si>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</si>
  <si>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</si>
  <si>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</si>
  <si>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</si>
  <si>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</si>
  <si>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</si>
  <si>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</si>
  <si>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</si>
  <si>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</si>
  <si>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</si>
  <si>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</si>
  <si>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</si>
  <si>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</si>
  <si>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</si>
  <si>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</si>
  <si>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</si>
  <si>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</si>
  <si>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</si>
  <si>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</si>
  <si>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</si>
  <si>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</si>
  <si>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</si>
  <si>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</si>
  <si>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</si>
  <si>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</si>
  <si>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</si>
  <si>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</si>
  <si>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</si>
  <si>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</si>
  <si>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</si>
  <si>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</si>
  <si>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</si>
  <si>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</si>
  <si>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</si>
  <si>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</si>
  <si>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</si>
  <si>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</si>
  <si>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</si>
  <si>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</si>
  <si>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</si>
  <si>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</si>
  <si>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</si>
  <si>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</si>
  <si>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</si>
  <si>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</si>
  <si>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</si>
  <si>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</si>
  <si>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</si>
  <si>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</si>
  <si>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</si>
  <si>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</si>
  <si>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</si>
  <si>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</si>
  <si>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</si>
  <si>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</si>
  <si>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</si>
  <si>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</si>
  <si>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</si>
  <si>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</si>
  <si>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</si>
  <si>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</si>
  <si>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</si>
  <si>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</si>
  <si>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</si>
  <si>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</si>
  <si>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</si>
  <si>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</si>
  <si>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</si>
  <si>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</si>
  <si>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</si>
  <si>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</si>
  <si>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</si>
  <si>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</si>
  <si>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</si>
  <si>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</si>
  <si>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</si>
  <si>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</si>
  <si>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</si>
  <si>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</si>
  <si>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</si>
  <si>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</si>
  <si>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</si>
  <si>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</si>
  <si>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</si>
  <si>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</si>
  <si>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</si>
  <si>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</si>
  <si>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</si>
  <si>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</si>
  <si>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</si>
  <si>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</si>
  <si>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</si>
  <si>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</si>
  <si>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</si>
  <si>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</si>
  <si>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</si>
  <si>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</si>
  <si>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</si>
  <si>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</si>
  <si>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</si>
  <si>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</si>
  <si>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</si>
  <si>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</si>
  <si>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</si>
  <si>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</si>
  <si>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</si>
  <si>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</si>
  <si>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</si>
  <si>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</si>
  <si>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</si>
  <si>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</si>
  <si>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</si>
  <si>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</si>
  <si>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</si>
  <si>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</si>
  <si>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</si>
  <si>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</si>
  <si>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</si>
  <si>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</si>
  <si>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</si>
  <si>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</si>
  <si>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</si>
  <si>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</si>
  <si>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</si>
  <si>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</si>
  <si>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</si>
  <si>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</si>
  <si>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</si>
  <si>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</si>
  <si>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</si>
  <si>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</si>
  <si>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</si>
  <si>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</si>
  <si>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</si>
  <si>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</si>
  <si>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</si>
  <si>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</si>
  <si>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</si>
  <si>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</si>
  <si>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</si>
  <si>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</si>
  <si>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</si>
  <si>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</si>
  <si>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</si>
  <si>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</si>
  <si>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</si>
  <si>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</si>
  <si>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</si>
  <si>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</si>
  <si>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</si>
  <si>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</si>
  <si>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</si>
  <si>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</si>
  <si>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</si>
  <si>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</si>
  <si>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</si>
  <si>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</si>
  <si>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</si>
  <si>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</si>
  <si>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</si>
  <si>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</si>
  <si>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</si>
  <si>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</si>
  <si>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</si>
  <si>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</si>
  <si>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</si>
  <si>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</si>
  <si>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</si>
  <si>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</si>
  <si>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</si>
  <si>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</si>
  <si>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</si>
  <si>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</si>
  <si>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</si>
  <si>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</si>
  <si>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</si>
  <si>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</si>
  <si>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</si>
  <si>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</si>
  <si>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</si>
  <si>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</si>
  <si>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</si>
  <si>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</si>
  <si>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</si>
  <si>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</si>
  <si>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</si>
  <si>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</si>
  <si>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</si>
  <si>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</si>
  <si>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</si>
  <si>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</si>
  <si>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</si>
  <si>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</si>
  <si>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</si>
  <si>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</si>
  <si>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</si>
  <si>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</si>
  <si>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</si>
  <si>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</si>
  <si>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</si>
  <si>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</si>
  <si>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</si>
  <si>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</si>
  <si>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</si>
  <si>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</si>
  <si>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</si>
  <si>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</si>
  <si>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</si>
  <si>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</si>
  <si>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</si>
  <si>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</si>
  <si>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</si>
  <si>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</si>
  <si>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</si>
  <si>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</si>
  <si>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</si>
  <si>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</si>
  <si>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</si>
  <si>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</si>
  <si>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</si>
  <si>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</si>
  <si>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</si>
  <si>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</si>
  <si>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</si>
  <si>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</si>
  <si>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</si>
  <si>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</si>
  <si>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</si>
  <si>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</si>
  <si>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</si>
  <si>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</si>
  <si>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</si>
  <si>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</si>
  <si>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</si>
  <si>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</si>
  <si>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</si>
  <si>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</si>
  <si>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</si>
  <si>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</si>
  <si>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</si>
  <si>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</si>
  <si>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</si>
  <si>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</si>
  <si>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</si>
  <si>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</si>
  <si>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</si>
  <si>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</si>
  <si>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</si>
  <si>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</si>
  <si>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</si>
  <si>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</si>
  <si>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</si>
  <si>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</si>
  <si>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</si>
  <si>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</si>
  <si>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</si>
  <si>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</si>
  <si>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</si>
  <si>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</si>
  <si>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</si>
  <si>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</si>
  <si>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</si>
  <si>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</si>
  <si>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</si>
  <si>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</si>
  <si>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</si>
  <si>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</si>
  <si>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</si>
  <si>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</si>
  <si>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</si>
  <si>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</si>
  <si>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</si>
  <si>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</si>
  <si>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</si>
  <si>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</si>
  <si>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</si>
  <si>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</si>
  <si>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</si>
  <si>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</si>
  <si>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</si>
  <si>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</si>
  <si>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</si>
  <si>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</si>
  <si>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</si>
  <si>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</si>
  <si>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</si>
  <si>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</si>
  <si>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</si>
  <si>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</si>
  <si>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</si>
  <si>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</si>
  <si>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</si>
  <si>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</si>
  <si>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</si>
  <si>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</si>
  <si>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</si>
  <si>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</si>
  <si>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</si>
  <si>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</si>
  <si>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</si>
  <si>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</si>
  <si>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</si>
  <si>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</si>
  <si>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</si>
  <si>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</si>
  <si>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</si>
  <si>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</si>
  <si>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</si>
  <si>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</si>
  <si>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</si>
  <si>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</si>
  <si>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</si>
  <si>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</si>
  <si>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</si>
  <si>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</si>
  <si>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</si>
  <si>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</si>
  <si>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</si>
  <si>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</si>
  <si>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</si>
  <si>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</si>
  <si>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</si>
  <si>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</si>
  <si>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</si>
  <si>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</si>
  <si>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</si>
  <si>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</si>
  <si>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</si>
  <si>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</si>
  <si>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</si>
  <si>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</si>
  <si>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</si>
  <si>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</si>
  <si>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</si>
  <si>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</si>
  <si>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</si>
  <si>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</si>
  <si>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</si>
  <si>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</si>
  <si>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</si>
  <si>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</si>
  <si>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</si>
  <si>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</si>
  <si>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</si>
  <si>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</si>
  <si>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</si>
  <si>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</si>
  <si>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</si>
  <si>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</si>
  <si>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</si>
  <si>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</si>
  <si>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</si>
  <si>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</si>
  <si>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</si>
  <si>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</si>
  <si>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</si>
  <si>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</si>
  <si>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</si>
  <si>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</si>
  <si>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</si>
  <si>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</si>
  <si>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</si>
  <si>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</si>
  <si>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</si>
  <si>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</si>
  <si>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</si>
  <si>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</si>
  <si>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</si>
  <si>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</si>
  <si>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</si>
  <si>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</si>
  <si>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</si>
  <si>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</si>
  <si>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</si>
  <si>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</si>
  <si>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</si>
  <si>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</si>
  <si>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</si>
  <si>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</si>
  <si>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</si>
  <si>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</si>
  <si>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</si>
  <si>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</si>
  <si>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</si>
  <si>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</si>
  <si>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</si>
  <si>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</si>
  <si>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</si>
  <si>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</si>
  <si>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</si>
  <si>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</si>
  <si>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</si>
  <si>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</si>
  <si>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</si>
  <si>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</si>
  <si>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</si>
  <si>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</si>
  <si>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</si>
  <si>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</si>
  <si>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</si>
  <si>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</si>
  <si>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</si>
  <si>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</si>
  <si>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</si>
  <si>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</si>
  <si>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</si>
  <si>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</si>
  <si>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</si>
  <si>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</si>
  <si>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</si>
  <si>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</si>
  <si>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</si>
  <si>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</si>
  <si>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</si>
  <si>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</si>
  <si>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</si>
  <si>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</si>
  <si>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</si>
  <si>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</si>
  <si>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</si>
  <si>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</si>
  <si>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</si>
  <si>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</si>
  <si>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</si>
  <si>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</si>
  <si>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</si>
  <si>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</si>
  <si>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</si>
  <si>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</si>
  <si>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</si>
  <si>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</si>
  <si>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</si>
  <si>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</si>
  <si>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</si>
  <si>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</si>
  <si>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</si>
  <si>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</si>
  <si>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</si>
  <si>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</si>
  <si>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</si>
  <si>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</si>
  <si>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</si>
  <si>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</si>
  <si>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</si>
  <si>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</si>
  <si>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</si>
  <si>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</si>
  <si>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</si>
  <si>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</si>
  <si>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</si>
  <si>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</si>
  <si>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</si>
  <si>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</si>
  <si>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</si>
  <si>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</si>
  <si>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</si>
  <si>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</si>
  <si>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</si>
  <si>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</si>
  <si>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</si>
  <si>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</si>
  <si>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</si>
  <si>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</si>
  <si>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</si>
  <si>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</si>
  <si>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</si>
  <si>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</si>
  <si>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</si>
  <si>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</si>
  <si>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</si>
  <si>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</si>
  <si>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</si>
  <si>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</si>
  <si>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</si>
  <si>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</si>
  <si>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</si>
  <si>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</si>
  <si>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</si>
  <si>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</si>
  <si>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</si>
  <si>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</si>
  <si>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</si>
  <si>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</si>
  <si>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</si>
  <si>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</si>
  <si>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</si>
  <si>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</si>
  <si>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</si>
  <si>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</si>
  <si>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</si>
  <si>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</si>
  <si>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</si>
  <si>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</si>
  <si>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</si>
  <si>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</si>
  <si>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</si>
  <si>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</si>
  <si>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</si>
  <si>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</si>
  <si>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</si>
  <si>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</si>
  <si>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</si>
  <si>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</si>
  <si>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</si>
  <si>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</si>
  <si>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</si>
  <si>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</si>
  <si>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</si>
  <si>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</si>
  <si>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</si>
  <si>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</si>
  <si>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</si>
  <si>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</si>
  <si>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</si>
  <si>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</si>
  <si>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</si>
  <si>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</si>
  <si>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</si>
  <si>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</si>
  <si>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</si>
  <si>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</si>
  <si>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</si>
  <si>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</si>
  <si>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</si>
  <si>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</si>
  <si>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</si>
  <si>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</si>
  <si>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</si>
  <si>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</si>
  <si>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</si>
  <si>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</si>
  <si>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</si>
  <si>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</si>
  <si>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</si>
  <si>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</si>
  <si>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</si>
  <si>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</si>
  <si>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</si>
  <si>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</si>
  <si>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</si>
  <si>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</si>
  <si>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</si>
  <si>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</si>
  <si>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</si>
  <si>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</si>
  <si>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</si>
  <si>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</si>
  <si>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</si>
  <si>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</si>
  <si>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</si>
  <si>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</si>
  <si>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</si>
  <si>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</si>
  <si>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</si>
  <si>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</si>
  <si>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</si>
  <si>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</si>
  <si>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</si>
  <si>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</si>
  <si>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</si>
  <si>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</si>
  <si>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</si>
  <si>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</si>
  <si>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</si>
  <si>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</si>
  <si>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</si>
  <si>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</si>
  <si>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</si>
  <si>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</si>
  <si>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</si>
  <si>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</si>
  <si>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</si>
  <si>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</si>
  <si>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</si>
  <si>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</si>
  <si>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</si>
  <si>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</si>
  <si>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</si>
  <si>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</si>
  <si>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</si>
  <si>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</si>
  <si>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</si>
  <si>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</si>
  <si>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</si>
  <si>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</si>
  <si>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</si>
  <si>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</si>
  <si>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</si>
  <si>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</si>
  <si>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</si>
  <si>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</si>
  <si>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</si>
  <si>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</si>
  <si>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</si>
  <si>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</si>
  <si>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</si>
  <si>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</si>
  <si>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</si>
  <si>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</si>
  <si>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</si>
  <si>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</si>
  <si>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</si>
  <si>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</si>
  <si>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</si>
  <si>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</si>
  <si>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</si>
  <si>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</si>
  <si>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</si>
  <si>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</si>
  <si>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</si>
  <si>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</si>
  <si>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</si>
  <si>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</si>
  <si>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</si>
  <si>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</si>
  <si>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</si>
  <si>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</si>
  <si>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</si>
  <si>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</si>
  <si>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</si>
  <si>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</si>
  <si>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</si>
  <si>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</si>
  <si>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</si>
  <si>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</si>
  <si>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</si>
  <si>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</si>
  <si>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</si>
  <si>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</si>
  <si>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</si>
  <si>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</si>
  <si>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</si>
  <si>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</si>
  <si>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</si>
  <si>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</si>
  <si>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</si>
  <si>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</si>
  <si>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</si>
  <si>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</si>
  <si>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</si>
  <si>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</si>
  <si>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</si>
  <si>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</si>
  <si>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</si>
  <si>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</si>
  <si>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</si>
  <si>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</si>
  <si>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</si>
  <si>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</si>
  <si>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</si>
  <si>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</si>
  <si>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</si>
  <si>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</si>
  <si>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</si>
  <si>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</si>
  <si>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</si>
  <si>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</si>
  <si>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</si>
  <si>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</si>
  <si>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</si>
  <si>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</si>
  <si>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</si>
  <si>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</si>
  <si>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</si>
  <si>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</si>
  <si>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</si>
  <si>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</si>
  <si>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</si>
  <si>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</si>
  <si>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</si>
  <si>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</si>
  <si>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</si>
  <si>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</si>
  <si>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</si>
  <si>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</si>
  <si>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</si>
  <si>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</si>
  <si>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</si>
  <si>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</si>
  <si>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</si>
  <si>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</si>
  <si>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</si>
  <si>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</si>
  <si>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</si>
  <si>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</si>
  <si>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</si>
  <si>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</si>
  <si>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</si>
  <si>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</si>
  <si>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</si>
  <si>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</si>
  <si>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</si>
  <si>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</si>
  <si>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</si>
  <si>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</si>
  <si>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</si>
  <si>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</si>
  <si>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</si>
  <si>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</si>
  <si>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</si>
  <si>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</si>
  <si>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</si>
  <si>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</si>
  <si>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</si>
  <si>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</si>
  <si>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</si>
  <si>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</si>
  <si>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</si>
  <si>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</si>
  <si>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</si>
  <si>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</si>
  <si>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</si>
  <si>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</si>
  <si>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</si>
  <si>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</si>
  <si>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</si>
  <si>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</si>
  <si>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</si>
  <si>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</si>
  <si>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</si>
  <si>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</si>
  <si>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</si>
  <si>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</si>
  <si>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</si>
  <si>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</si>
  <si>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</si>
  <si>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</si>
  <si>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</si>
  <si>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</si>
  <si>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</si>
  <si>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</si>
  <si>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</si>
  <si>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</si>
  <si>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</si>
  <si>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</si>
  <si>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</si>
  <si>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</si>
  <si>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</si>
  <si>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</si>
  <si>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</si>
  <si>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</si>
  <si>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</si>
  <si>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</si>
  <si>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</si>
  <si>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</si>
  <si>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</si>
  <si>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</si>
  <si>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</si>
  <si>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</si>
  <si>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</si>
  <si>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</si>
  <si>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</si>
  <si>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</si>
  <si>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</si>
  <si>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</si>
  <si>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</si>
  <si>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</si>
  <si>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</si>
  <si>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</si>
  <si>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</si>
  <si>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</si>
  <si>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</si>
  <si>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</si>
  <si>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</si>
  <si>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</si>
  <si>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</si>
  <si>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</si>
  <si>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</si>
  <si>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</si>
  <si>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</si>
  <si>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</si>
  <si>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</si>
  <si>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</si>
  <si>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</si>
  <si>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</si>
  <si>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</si>
  <si>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</si>
  <si>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</si>
  <si>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</si>
  <si>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</si>
  <si>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</si>
  <si>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</si>
  <si>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</si>
  <si>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</si>
  <si>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</si>
  <si>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</si>
  <si>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</si>
  <si>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</si>
  <si>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</si>
  <si>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</si>
  <si>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</si>
  <si>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</si>
  <si>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</si>
  <si>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</si>
  <si>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</si>
  <si>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</si>
  <si>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</si>
  <si>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</si>
  <si>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</si>
  <si>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</si>
  <si>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</si>
  <si>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</si>
  <si>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</si>
  <si>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</si>
  <si>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</si>
  <si>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</si>
  <si>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</si>
  <si>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</si>
  <si>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</si>
  <si>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</si>
  <si>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</si>
  <si>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</si>
  <si>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</si>
  <si>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</si>
  <si>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</si>
  <si>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</si>
  <si>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</si>
  <si>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</si>
  <si>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</si>
  <si>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</si>
  <si>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</si>
  <si>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</si>
  <si>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</si>
  <si>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</si>
  <si>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</si>
  <si>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</si>
  <si>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</si>
  <si>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</si>
  <si>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</si>
  <si>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</si>
  <si>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</si>
  <si>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</si>
  <si>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</si>
  <si>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</si>
  <si>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</si>
  <si>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</si>
  <si>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</si>
  <si>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</si>
  <si>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</si>
  <si>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</si>
  <si>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</si>
  <si>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</si>
  <si>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</si>
  <si>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</si>
  <si>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</si>
  <si>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</si>
  <si>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</si>
  <si>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</si>
  <si>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</si>
  <si>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</si>
  <si>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</si>
  <si>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</si>
  <si>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</si>
  <si>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</si>
  <si>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</si>
  <si>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</si>
  <si>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</si>
  <si>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</si>
  <si>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</si>
  <si>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</si>
  <si>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</si>
  <si>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</si>
  <si>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</si>
  <si>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</si>
  <si>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</si>
  <si>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</si>
  <si>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</si>
  <si>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</si>
  <si>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</si>
  <si>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</si>
  <si>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</si>
  <si>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</si>
  <si>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</si>
  <si>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</si>
  <si>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</si>
  <si>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</si>
  <si>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</si>
  <si>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</si>
  <si>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</si>
  <si>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</si>
  <si>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</si>
  <si>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</si>
  <si>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</si>
  <si>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</si>
  <si>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</si>
  <si>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</si>
  <si>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</si>
  <si>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</si>
  <si>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</si>
  <si>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</si>
  <si>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</si>
  <si>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</si>
  <si>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</si>
  <si>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</si>
  <si>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</si>
  <si>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</si>
  <si>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</si>
  <si>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</si>
  <si>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</si>
  <si>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</si>
  <si>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</si>
  <si>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</si>
  <si>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</si>
  <si>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</si>
  <si>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</si>
  <si>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</si>
  <si>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</si>
  <si>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</si>
  <si>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</si>
  <si>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</si>
  <si>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</si>
  <si>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</si>
  <si>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</si>
  <si>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</si>
  <si>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</si>
  <si>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</si>
  <si>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</si>
  <si>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</si>
  <si>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</si>
  <si>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</si>
  <si>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</si>
  <si>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</si>
  <si>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</si>
  <si>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</si>
  <si>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</si>
  <si>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</si>
  <si>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</si>
  <si>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</si>
  <si>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</si>
  <si>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</si>
  <si>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</si>
  <si>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</si>
  <si>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</si>
  <si>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</si>
  <si>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</si>
  <si>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</si>
  <si>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</si>
  <si>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</si>
  <si>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</si>
  <si>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</si>
  <si>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</si>
  <si>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</si>
  <si>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</si>
  <si>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</si>
  <si>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</si>
  <si>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</si>
  <si>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</si>
  <si>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</si>
  <si>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</si>
  <si>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</si>
  <si>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</si>
  <si>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</si>
  <si>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</si>
  <si>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</si>
  <si>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</si>
  <si>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</si>
  <si>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</si>
  <si>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</si>
  <si>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</si>
  <si>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</si>
  <si>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</si>
  <si>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</si>
  <si>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</si>
  <si>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</si>
  <si>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</si>
  <si>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</si>
  <si>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</si>
  <si>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</si>
  <si>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</si>
  <si>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</si>
  <si>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</si>
  <si>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</si>
  <si>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</si>
  <si>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</si>
  <si>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</si>
  <si>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</si>
  <si>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</si>
  <si>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</si>
  <si>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</si>
  <si>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</si>
  <si>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</si>
  <si>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</si>
  <si>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</si>
  <si>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</si>
  <si>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</si>
  <si>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</si>
  <si>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</si>
  <si>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</si>
  <si>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</si>
  <si>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</si>
  <si>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</si>
  <si>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</si>
  <si>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</si>
  <si>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</si>
  <si>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</si>
  <si>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</si>
  <si>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</si>
  <si>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</si>
  <si>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</si>
  <si>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</si>
  <si>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</si>
  <si>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</si>
  <si>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</si>
  <si>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</si>
  <si>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</si>
  <si>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</si>
  <si>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</si>
  <si>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</si>
  <si>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</si>
  <si>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</si>
  <si>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</si>
  <si>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</si>
  <si>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</si>
  <si>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</si>
  <si>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</si>
  <si>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</si>
  <si>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</si>
  <si>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</si>
  <si>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</si>
  <si>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</si>
  <si>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</si>
  <si>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</si>
  <si>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</si>
  <si>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</si>
  <si>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</si>
  <si>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</si>
  <si>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</si>
  <si>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</si>
  <si>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</si>
  <si>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</si>
  <si>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</si>
  <si>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</si>
  <si>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</si>
  <si>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</si>
  <si>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</si>
  <si>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</si>
  <si>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</si>
  <si>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</si>
  <si>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</si>
  <si>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</si>
  <si>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</si>
  <si>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</si>
  <si>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</si>
  <si>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</si>
  <si>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</si>
  <si>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</si>
  <si>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</si>
  <si>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</si>
  <si>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</si>
  <si>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</si>
  <si>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</si>
  <si>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</si>
  <si>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</si>
  <si>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</si>
  <si>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</si>
  <si>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</si>
  <si>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</si>
  <si>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</si>
  <si>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</si>
  <si>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</si>
  <si>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</si>
  <si>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</si>
  <si>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</si>
  <si>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</si>
  <si>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</si>
  <si>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</si>
  <si>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</si>
  <si>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</si>
  <si>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</si>
  <si>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</si>
  <si>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</si>
  <si>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</si>
  <si>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</si>
  <si>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</si>
  <si>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</si>
  <si>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</si>
  <si>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</si>
  <si>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</si>
  <si>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</si>
  <si>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</si>
  <si>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</si>
  <si>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</si>
  <si>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</si>
  <si>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</si>
  <si>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</si>
  <si>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</si>
  <si>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</si>
  <si>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</si>
  <si>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</si>
  <si>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</si>
  <si>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</si>
  <si>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</si>
  <si>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</si>
  <si>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</si>
  <si>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</si>
  <si>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</si>
  <si>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</si>
  <si>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</si>
  <si>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</si>
  <si>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</si>
  <si>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</si>
  <si>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</si>
  <si>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</si>
  <si>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</si>
  <si>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</si>
  <si>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</si>
  <si>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</si>
  <si>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</si>
  <si>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</si>
  <si>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</si>
  <si>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</si>
  <si>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</si>
  <si>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</si>
  <si>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</si>
  <si>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</si>
  <si>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</si>
  <si>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</si>
  <si>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</si>
  <si>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</si>
  <si>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</si>
  <si>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</si>
  <si>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</si>
  <si>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</si>
  <si>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</si>
  <si>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</si>
  <si>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</si>
  <si>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</si>
  <si>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</si>
  <si>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</si>
  <si>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</si>
  <si>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</si>
  <si>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</si>
  <si>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</si>
  <si>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</si>
  <si>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</si>
  <si>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</si>
  <si>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</si>
  <si>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</si>
  <si>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</si>
  <si>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</si>
  <si>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</si>
  <si>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</si>
  <si>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</si>
  <si>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</si>
  <si>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</si>
  <si>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</si>
  <si>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</si>
  <si>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</si>
  <si>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</si>
  <si>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</si>
  <si>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</si>
  <si>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</si>
  <si>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</si>
  <si>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</si>
  <si>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</si>
  <si>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</si>
  <si>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</si>
  <si>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</si>
  <si>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</si>
  <si>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</si>
  <si>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</si>
  <si>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</si>
  <si>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</si>
  <si>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</si>
  <si>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</si>
  <si>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</si>
  <si>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</si>
  <si>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</si>
  <si>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</si>
  <si>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</si>
  <si>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</si>
  <si>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</si>
  <si>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</si>
  <si>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</si>
  <si>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</si>
  <si>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</si>
  <si>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</si>
  <si>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</si>
  <si>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</si>
  <si>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</si>
  <si>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</si>
  <si>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</si>
  <si>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</si>
  <si>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</si>
  <si>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</si>
  <si>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</si>
  <si>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</si>
  <si>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</si>
  <si>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</si>
  <si>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</si>
  <si>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</si>
  <si>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</si>
  <si>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</si>
  <si>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</si>
  <si>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</si>
  <si>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</si>
  <si>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</si>
  <si>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</si>
  <si>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</si>
  <si>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</si>
  <si>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</si>
  <si>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</si>
  <si>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</si>
  <si>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</si>
  <si>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</si>
  <si>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</si>
  <si>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</si>
  <si>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</si>
  <si>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</si>
  <si>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</si>
  <si>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</si>
  <si>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</si>
  <si>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</si>
  <si>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</si>
  <si>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</si>
  <si>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</si>
  <si>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</si>
  <si>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</si>
  <si>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</si>
  <si>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</si>
  <si>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</si>
  <si>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</si>
  <si>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</si>
  <si>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</si>
  <si>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</si>
  <si>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</si>
  <si>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</si>
  <si>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</si>
  <si>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</si>
  <si>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</si>
  <si>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</si>
  <si>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</si>
  <si>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</si>
  <si>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</si>
  <si>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</si>
  <si>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</si>
  <si>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</si>
  <si>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</si>
  <si>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</si>
  <si>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</si>
  <si>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</si>
  <si>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</si>
  <si>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</si>
  <si>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</si>
  <si>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</si>
  <si>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</si>
  <si>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</si>
  <si>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</si>
  <si>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</si>
  <si>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</si>
  <si>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</si>
  <si>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</si>
  <si>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</si>
  <si>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</si>
  <si>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</si>
  <si>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</si>
  <si>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</si>
  <si>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</si>
  <si>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</si>
  <si>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</si>
  <si>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</si>
  <si>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</si>
  <si>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</si>
  <si>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</si>
  <si>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</si>
  <si>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</si>
  <si>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</si>
  <si>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</si>
  <si>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</si>
  <si>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</si>
  <si>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</si>
  <si>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</si>
  <si>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</si>
  <si>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</si>
  <si>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</si>
  <si>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</si>
  <si>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</si>
  <si>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</si>
  <si>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</si>
  <si>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</si>
  <si>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</si>
  <si>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</si>
  <si>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</si>
  <si>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</si>
  <si>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</si>
  <si>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</si>
  <si>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</si>
  <si>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</si>
  <si>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</si>
  <si>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</si>
  <si>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</si>
  <si>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</si>
  <si>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</si>
  <si>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</si>
  <si>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</si>
  <si>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</si>
  <si>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</si>
  <si>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</si>
  <si>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</si>
  <si>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</si>
  <si>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</si>
  <si>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</si>
  <si>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</si>
  <si>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</si>
  <si>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</si>
  <si>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</si>
  <si>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</si>
  <si>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</si>
  <si>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</si>
  <si>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</si>
  <si>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</si>
  <si>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</si>
  <si>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</si>
  <si>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</si>
  <si>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</si>
  <si>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</si>
  <si>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</si>
  <si>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</si>
  <si>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</si>
  <si>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</si>
  <si>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</si>
  <si>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</si>
  <si>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</si>
  <si>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</si>
  <si>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</si>
  <si>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</si>
  <si>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</si>
  <si>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</si>
  <si>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</si>
  <si>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</si>
  <si>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</si>
  <si>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</si>
  <si>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</si>
  <si>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</si>
  <si>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</si>
  <si>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</si>
  <si>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</si>
  <si>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</si>
  <si>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</si>
  <si>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</si>
  <si>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</si>
  <si>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</si>
  <si>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</si>
  <si>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</si>
  <si>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</si>
  <si>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</si>
  <si>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</si>
  <si>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</si>
  <si>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</si>
  <si>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</si>
  <si>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</si>
  <si>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</si>
  <si>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</si>
  <si>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</si>
  <si>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</si>
  <si>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</si>
  <si>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</si>
  <si>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</si>
  <si>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</si>
  <si>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</si>
  <si>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</si>
  <si>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</si>
  <si>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</si>
  <si>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</si>
  <si>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</si>
  <si>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</si>
  <si>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</si>
  <si>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</si>
  <si>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</si>
  <si>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</si>
  <si>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</si>
  <si>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</si>
  <si>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</si>
  <si>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</si>
  <si>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</si>
  <si>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</si>
  <si>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</si>
  <si>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</si>
  <si>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</si>
  <si>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</si>
  <si>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</si>
  <si>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</si>
  <si>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</si>
  <si>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</si>
  <si>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</si>
  <si>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</si>
  <si>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</si>
  <si>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</si>
  <si>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</si>
  <si>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</si>
  <si>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</si>
  <si>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</si>
  <si>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</si>
  <si>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</si>
  <si>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</si>
  <si>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</si>
  <si>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</si>
  <si>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</si>
  <si>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</si>
  <si>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</si>
  <si>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</si>
  <si>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</si>
  <si>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</si>
  <si>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</si>
  <si>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</si>
  <si>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</si>
  <si>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</si>
  <si>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</si>
  <si>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</si>
  <si>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</si>
  <si>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</si>
  <si>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</si>
  <si>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</si>
  <si>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</si>
  <si>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</si>
  <si>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</si>
  <si>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</si>
  <si>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</si>
  <si>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</si>
  <si>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</si>
  <si>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</si>
  <si>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</si>
  <si>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</si>
  <si>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</si>
  <si>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</si>
  <si>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</si>
  <si>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</si>
  <si>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</si>
  <si>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</si>
  <si>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</si>
  <si>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</si>
  <si>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</si>
  <si>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</si>
  <si>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</si>
  <si>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</si>
  <si>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</si>
  <si>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</si>
  <si>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</si>
  <si>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</si>
  <si>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</si>
  <si>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</si>
  <si>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</si>
  <si>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</si>
  <si>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</si>
  <si>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</si>
  <si>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</si>
  <si>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</si>
  <si>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</si>
  <si>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</si>
  <si>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</si>
  <si>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</si>
  <si>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</si>
  <si>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</si>
  <si>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</si>
  <si>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</si>
  <si>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</si>
  <si>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</si>
  <si>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</si>
  <si>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</si>
  <si>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</si>
  <si>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</si>
  <si>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</si>
  <si>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</si>
  <si>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</si>
  <si>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</si>
  <si>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</si>
  <si>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</si>
  <si>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</si>
  <si>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</si>
  <si>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</si>
  <si>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</si>
  <si>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</si>
  <si>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</si>
  <si>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</si>
  <si>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</si>
  <si>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</si>
  <si>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</si>
  <si>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</si>
  <si>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</si>
  <si>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</si>
  <si>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</si>
  <si>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</si>
  <si>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</si>
  <si>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</si>
  <si>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</si>
  <si>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</si>
  <si>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</si>
  <si>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</si>
  <si>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</si>
  <si>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</si>
  <si>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</si>
  <si>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</si>
  <si>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</si>
  <si>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</si>
  <si>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</si>
  <si>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</si>
  <si>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</si>
  <si>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</si>
  <si>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</si>
  <si>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</si>
  <si>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</si>
  <si>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</si>
  <si>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</si>
  <si>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</si>
  <si>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</si>
  <si>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</si>
  <si>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</si>
  <si>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</si>
  <si>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</si>
  <si>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</si>
  <si>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</si>
  <si>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</si>
  <si>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</si>
  <si>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</si>
  <si>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</si>
  <si>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</si>
  <si>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</si>
  <si>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</si>
  <si>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</si>
  <si>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</si>
  <si>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</si>
  <si>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</si>
  <si>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</si>
  <si>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</si>
  <si>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</si>
  <si>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</si>
  <si>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</si>
  <si>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</si>
  <si>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</si>
  <si>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</si>
  <si>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</si>
  <si>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</si>
  <si>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</si>
  <si>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</si>
  <si>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</si>
  <si>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</si>
  <si>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</si>
  <si>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</si>
  <si>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</si>
  <si>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</si>
  <si>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</si>
  <si>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</si>
  <si>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</si>
  <si>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</si>
  <si>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</si>
  <si>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</si>
  <si>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</si>
  <si>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</si>
  <si>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</si>
  <si>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</si>
  <si>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</si>
  <si>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</si>
  <si>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</si>
  <si>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</si>
  <si>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</si>
  <si>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</si>
  <si>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</si>
  <si>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</si>
  <si>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</si>
  <si>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</si>
  <si>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</si>
  <si>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</si>
  <si>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</si>
  <si>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</si>
  <si>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</si>
  <si>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</si>
  <si>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</si>
  <si>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</si>
  <si>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</si>
  <si>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</si>
  <si>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</si>
  <si>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</si>
  <si>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</si>
  <si>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</si>
  <si>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</si>
  <si>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</si>
  <si>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</si>
  <si>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</si>
  <si>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</si>
  <si>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</si>
  <si>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</si>
  <si>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</si>
  <si>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</si>
  <si>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</si>
  <si>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</si>
  <si>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</si>
  <si>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</si>
  <si>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</si>
  <si>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</si>
  <si>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</si>
  <si>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</si>
  <si>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</si>
  <si>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</si>
  <si>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</si>
  <si>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</si>
  <si>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</si>
  <si>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</si>
  <si>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</si>
  <si>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</si>
  <si>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</si>
  <si>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</si>
  <si>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</si>
  <si>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</si>
  <si>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</si>
  <si>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</si>
  <si>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</si>
  <si>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</si>
  <si>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</si>
  <si>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</si>
  <si>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</si>
  <si>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</si>
  <si>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</si>
  <si>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</si>
  <si>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</si>
  <si>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</si>
  <si>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</si>
  <si>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</si>
  <si>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</si>
  <si>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</si>
  <si>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</si>
  <si>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</si>
  <si>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</si>
  <si>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</si>
  <si>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</si>
  <si>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</si>
  <si>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</si>
  <si>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</si>
  <si>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</si>
  <si>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</si>
  <si>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</si>
  <si>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</si>
  <si>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</si>
  <si>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</si>
  <si>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</si>
  <si>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</si>
  <si>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</si>
  <si>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</si>
  <si>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</si>
  <si>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</si>
  <si>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</si>
  <si>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</si>
  <si>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</si>
  <si>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</si>
  <si>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</si>
  <si>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</si>
  <si>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</si>
  <si>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</si>
  <si>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</si>
  <si>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</si>
  <si>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</si>
  <si>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</si>
  <si>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</si>
  <si>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</si>
  <si>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</si>
  <si>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</si>
  <si>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</si>
  <si>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</si>
  <si>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</si>
  <si>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</si>
  <si>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</si>
  <si>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</si>
  <si>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</si>
  <si>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</si>
  <si>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</si>
  <si>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</si>
  <si>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</si>
  <si>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</si>
  <si>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</si>
  <si>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</si>
  <si>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</si>
  <si>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</si>
  <si>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</si>
  <si>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</si>
  <si>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</si>
  <si>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</si>
  <si>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</si>
  <si>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</si>
  <si>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</si>
  <si>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</si>
  <si>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</si>
  <si>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</si>
  <si>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</si>
  <si>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</si>
  <si>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</si>
  <si>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</si>
  <si>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</si>
  <si>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</si>
  <si>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</si>
  <si>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</si>
  <si>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</si>
  <si>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</si>
  <si>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</si>
  <si>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</si>
  <si>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</si>
  <si>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</si>
  <si>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</si>
  <si>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</si>
  <si>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</si>
  <si>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</si>
  <si>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</si>
  <si>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</si>
  <si>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</si>
  <si>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</si>
  <si>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</si>
  <si>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</si>
  <si>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</si>
  <si>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</si>
  <si>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</si>
  <si>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</si>
  <si>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</si>
  <si>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</si>
  <si>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</si>
  <si>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</si>
  <si>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</si>
  <si>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</si>
  <si>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</si>
  <si>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</si>
  <si>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</si>
  <si>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</si>
  <si>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</si>
  <si>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</si>
  <si>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</si>
  <si>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</si>
  <si>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</si>
  <si>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</si>
  <si>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</si>
  <si>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</si>
  <si>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</si>
  <si>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</si>
  <si>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</si>
  <si>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</si>
  <si>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</si>
  <si>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</si>
  <si>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</si>
  <si>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</si>
  <si>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</si>
  <si>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</si>
  <si>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</si>
  <si>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</si>
  <si>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</si>
  <si>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</si>
  <si>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</si>
  <si>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</si>
  <si>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</si>
  <si>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</si>
  <si>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</si>
  <si>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</si>
  <si>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</si>
  <si>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</si>
  <si>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</si>
  <si>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</si>
  <si>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</si>
  <si>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</si>
  <si>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</si>
  <si>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</si>
  <si>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</si>
  <si>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</si>
  <si>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</si>
  <si>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</si>
  <si>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</si>
  <si>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</si>
  <si>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</si>
  <si>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</si>
  <si>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</si>
  <si>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</si>
  <si>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</si>
  <si>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</si>
  <si>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</si>
  <si>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</si>
  <si>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</si>
  <si>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</si>
  <si>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</si>
  <si>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</si>
  <si>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</si>
  <si>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</si>
  <si>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</si>
  <si>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</si>
  <si>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</si>
  <si>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</si>
  <si>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</si>
  <si>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</si>
  <si>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</si>
  <si>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</si>
  <si>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</si>
  <si>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</si>
  <si>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</si>
  <si>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</si>
  <si>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</si>
  <si>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</si>
  <si>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</si>
  <si>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</si>
  <si>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</si>
  <si>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</si>
  <si>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</si>
  <si>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</si>
  <si>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</si>
  <si>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</si>
  <si>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</si>
  <si>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</si>
  <si>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</si>
  <si>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</si>
  <si>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</si>
  <si>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</si>
  <si>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</si>
  <si>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</si>
  <si>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</si>
  <si>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</si>
  <si>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</si>
  <si>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</si>
  <si>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</si>
  <si>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</si>
  <si>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</si>
  <si>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</si>
  <si>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</si>
  <si>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</si>
  <si>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</si>
  <si>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</si>
  <si>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</si>
  <si>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</si>
  <si>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</si>
  <si>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</si>
  <si>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</si>
  <si>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</si>
  <si>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</si>
  <si>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</si>
  <si>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</si>
  <si>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</si>
  <si>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</si>
  <si>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</si>
  <si>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</si>
  <si>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</si>
  <si>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</si>
  <si>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</si>
  <si>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</si>
  <si>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</si>
  <si>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</si>
  <si>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</si>
  <si>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</si>
  <si>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</si>
  <si>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</si>
  <si>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</si>
  <si>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</si>
  <si>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</si>
  <si>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</si>
  <si>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</si>
  <si>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</si>
  <si>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</si>
  <si>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</si>
  <si>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</si>
  <si>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</si>
  <si>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</si>
  <si>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</si>
  <si>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</si>
  <si>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</si>
  <si>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</si>
  <si>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</si>
  <si>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</si>
  <si>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</si>
  <si>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</si>
  <si>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</si>
  <si>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</si>
  <si>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</si>
  <si>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</si>
  <si>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</si>
  <si>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</si>
  <si>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</si>
  <si>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</si>
  <si>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</si>
  <si>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</si>
  <si>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</si>
  <si>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</si>
  <si>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</si>
  <si>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</si>
  <si>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</si>
  <si>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</si>
  <si>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</si>
  <si>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</si>
  <si>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</si>
  <si>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</si>
  <si>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</si>
  <si>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</si>
  <si>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</si>
  <si>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</si>
  <si>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</si>
  <si>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</si>
  <si>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</si>
  <si>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</si>
  <si>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</si>
  <si>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</si>
  <si>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</si>
  <si>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</si>
  <si>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</si>
  <si>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</si>
  <si>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</si>
  <si>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</si>
  <si>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</si>
  <si>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</si>
  <si>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</si>
  <si>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</si>
  <si>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</si>
  <si>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</si>
  <si>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</si>
  <si>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</si>
  <si>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</si>
  <si>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</si>
  <si>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</si>
  <si>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</si>
  <si>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</si>
  <si>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</si>
  <si>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</si>
  <si>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</si>
  <si>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</si>
  <si>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</si>
  <si>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</si>
  <si>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</si>
  <si>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</si>
  <si>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</si>
  <si>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</si>
  <si>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</si>
  <si>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</si>
  <si>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</si>
  <si>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</si>
  <si>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</si>
  <si>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</si>
  <si>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</si>
  <si>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</si>
  <si>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</si>
  <si>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</si>
  <si>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</si>
  <si>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</si>
  <si>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</si>
  <si>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</si>
  <si>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</si>
  <si>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</si>
  <si>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</si>
  <si>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</si>
  <si>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</si>
  <si>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</si>
  <si>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</si>
  <si>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</si>
  <si>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</si>
  <si>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</si>
  <si>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</si>
  <si>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</si>
  <si>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</si>
  <si>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</si>
  <si>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</si>
  <si>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</si>
  <si>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</si>
  <si>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</si>
  <si>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</si>
  <si>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</si>
  <si>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</si>
  <si>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</si>
  <si>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</si>
  <si>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</si>
  <si>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</si>
  <si>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</si>
  <si>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</si>
  <si>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</si>
  <si>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</si>
  <si>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</si>
  <si>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</si>
  <si>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</si>
  <si>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</si>
  <si>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</si>
  <si>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</si>
  <si>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</si>
  <si>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</si>
  <si>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</si>
  <si>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</si>
  <si>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</si>
  <si>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</si>
  <si>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</si>
  <si>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</si>
  <si>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</si>
  <si>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</si>
  <si>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</si>
  <si>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</si>
  <si>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</si>
  <si>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</si>
  <si>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</si>
  <si>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</si>
  <si>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</si>
  <si>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</si>
  <si>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</si>
  <si>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</si>
  <si>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</si>
  <si>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</si>
  <si>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</si>
  <si>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</si>
  <si>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</si>
  <si>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</si>
  <si>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</si>
  <si>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</si>
  <si>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</si>
  <si>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</si>
  <si>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</si>
  <si>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</si>
  <si>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</si>
  <si>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</si>
  <si>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</si>
  <si>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</si>
  <si>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</si>
  <si>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</si>
  <si>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</si>
  <si>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</si>
  <si>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</si>
  <si>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</si>
  <si>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</si>
  <si>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</si>
  <si>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</si>
  <si>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</si>
  <si>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</si>
  <si>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</si>
  <si>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</si>
  <si>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</si>
  <si>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</si>
  <si>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</si>
  <si>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</si>
  <si>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</si>
  <si>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</si>
  <si>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</si>
  <si>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</si>
  <si>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</si>
  <si>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</si>
  <si>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</si>
  <si>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</si>
  <si>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</si>
  <si>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</si>
  <si>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</si>
  <si>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</si>
  <si>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</si>
  <si>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</si>
  <si>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</si>
  <si>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</si>
  <si>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</si>
  <si>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</si>
  <si>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</si>
  <si>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</si>
  <si>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</si>
  <si>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</si>
  <si>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</si>
  <si>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</si>
  <si>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</si>
  <si>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</si>
  <si>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</si>
  <si>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</si>
  <si>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</si>
  <si>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</si>
  <si>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</si>
  <si>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</si>
  <si>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</si>
  <si>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</si>
  <si>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</si>
  <si>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</si>
  <si>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</si>
  <si>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</si>
  <si>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</si>
  <si>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</si>
  <si>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</si>
  <si>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</si>
  <si>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</si>
  <si>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</si>
  <si>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</si>
  <si>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</si>
  <si>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</si>
  <si>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</si>
  <si>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</si>
  <si>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</si>
  <si>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</si>
  <si>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</si>
  <si>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</si>
  <si>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</si>
  <si>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</si>
  <si>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</si>
  <si>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</si>
  <si>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</si>
  <si>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</si>
  <si>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</si>
  <si>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</si>
  <si>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</si>
  <si>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</si>
  <si>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</si>
  <si>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</si>
  <si>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</si>
  <si>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</si>
  <si>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</si>
  <si>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</si>
  <si>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</si>
  <si>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</si>
  <si>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</si>
  <si>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</si>
  <si>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</si>
  <si>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</si>
  <si>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</si>
  <si>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</si>
  <si>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</si>
  <si>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</si>
  <si>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</si>
  <si>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</si>
  <si>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</si>
  <si>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</si>
  <si>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</si>
  <si>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</si>
  <si>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</si>
  <si>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</si>
  <si>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</si>
  <si>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</si>
  <si>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</si>
  <si>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</si>
  <si>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</si>
  <si>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</si>
  <si>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</si>
  <si>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</si>
  <si>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</si>
  <si>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</si>
  <si>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</si>
  <si>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</si>
  <si>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</si>
  <si>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</si>
  <si>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</si>
  <si>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</si>
  <si>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</si>
  <si>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</si>
  <si>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</si>
  <si>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</si>
  <si>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</si>
  <si>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</si>
  <si>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</si>
  <si>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</si>
  <si>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</si>
  <si>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</si>
  <si>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</si>
  <si>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</si>
  <si>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</si>
  <si>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</si>
  <si>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</si>
  <si>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</si>
  <si>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</si>
  <si>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</si>
  <si>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</si>
  <si>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</si>
  <si>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</si>
  <si>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</si>
  <si>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</si>
  <si>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</si>
  <si>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</si>
  <si>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</si>
  <si>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</si>
  <si>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</si>
  <si>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</si>
  <si>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</si>
  <si>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</si>
  <si>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</si>
  <si>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</si>
  <si>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</si>
  <si>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</si>
  <si>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</si>
  <si>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</si>
  <si>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</si>
  <si>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</si>
  <si>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</si>
  <si>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</si>
  <si>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</si>
  <si>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</si>
  <si>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</si>
  <si>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</si>
  <si>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</si>
  <si>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</si>
  <si>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</si>
  <si>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</si>
  <si>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</si>
  <si>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</si>
  <si>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</si>
  <si>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</si>
  <si>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</si>
  <si>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</si>
  <si>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</si>
  <si>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</si>
  <si>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</si>
  <si>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</si>
  <si>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</si>
  <si>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</si>
  <si>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</si>
  <si>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</si>
  <si>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</si>
  <si>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</si>
  <si>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</si>
  <si>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</si>
  <si>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</si>
  <si>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</si>
  <si>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</si>
  <si>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</si>
  <si>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</si>
  <si>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</si>
  <si>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</si>
  <si>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</si>
  <si>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</si>
  <si>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</si>
  <si>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</si>
  <si>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</si>
  <si>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</si>
  <si>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</si>
  <si>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</si>
  <si>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</si>
  <si>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</si>
  <si>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</si>
  <si>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</si>
  <si>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</si>
  <si>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</si>
  <si>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</si>
  <si>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</si>
  <si>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</si>
  <si>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</si>
  <si>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</si>
  <si>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</si>
  <si>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</si>
  <si>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</si>
  <si>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</si>
  <si>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</si>
  <si>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</si>
  <si>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</si>
  <si>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</si>
  <si>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</si>
  <si>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</si>
  <si>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</si>
  <si>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</si>
  <si>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</si>
  <si>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</si>
  <si>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</si>
  <si>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</si>
  <si>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</si>
  <si>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</si>
  <si>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</si>
  <si>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</si>
  <si>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</si>
  <si>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</si>
  <si>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</si>
  <si>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</si>
  <si>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</si>
  <si>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</si>
  <si>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</si>
  <si>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</si>
  <si>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</si>
  <si>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</si>
  <si>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</si>
  <si>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</si>
  <si>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</si>
  <si>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</si>
  <si>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</si>
  <si>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</si>
  <si>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</si>
  <si>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</si>
  <si>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</si>
  <si>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</si>
  <si>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</si>
  <si>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</si>
  <si>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</si>
  <si>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</si>
  <si>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</si>
  <si>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</si>
  <si>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</si>
  <si>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</si>
  <si>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</si>
  <si>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</si>
  <si>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</si>
  <si>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</si>
  <si>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</si>
  <si>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</si>
  <si>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</si>
  <si>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</si>
  <si>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</si>
  <si>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</si>
  <si>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</si>
  <si>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</si>
  <si>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</si>
  <si>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</si>
  <si>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</si>
  <si>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</si>
  <si>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</si>
  <si>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</si>
  <si>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</si>
  <si>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</si>
  <si>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</si>
  <si>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</si>
  <si>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</si>
  <si>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</si>
  <si>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</si>
  <si>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</si>
  <si>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</si>
  <si>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</si>
  <si>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</si>
  <si>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</si>
  <si>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</si>
  <si>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</si>
  <si>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</si>
  <si>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</si>
  <si>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</si>
  <si>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</si>
  <si>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</si>
  <si>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</si>
  <si>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</si>
  <si>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</si>
  <si>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</si>
  <si>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</si>
  <si>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</si>
  <si>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</si>
  <si>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</si>
  <si>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</si>
  <si>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</si>
  <si>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</si>
  <si>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</si>
  <si>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</si>
  <si>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</si>
  <si>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</si>
  <si>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</si>
  <si>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</si>
  <si>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</si>
  <si>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</si>
  <si>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</si>
  <si>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</si>
  <si>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</si>
  <si>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</si>
  <si>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</si>
  <si>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</si>
  <si>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</si>
  <si>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</si>
  <si>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</si>
  <si>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</si>
  <si>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</si>
  <si>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</si>
  <si>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</si>
  <si>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</si>
  <si>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</si>
  <si>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</si>
  <si>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</si>
  <si>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</si>
  <si>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</si>
  <si>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</si>
  <si>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</si>
  <si>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</si>
  <si>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</si>
  <si>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</si>
  <si>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</si>
  <si>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</si>
  <si>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</si>
  <si>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</si>
  <si>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</si>
  <si>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</si>
  <si>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</si>
  <si>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</si>
  <si>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</si>
  <si>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</si>
  <si>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</si>
  <si>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</si>
  <si>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</si>
  <si>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</si>
  <si>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</si>
  <si>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</si>
  <si>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</si>
  <si>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</si>
  <si>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</si>
  <si>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</si>
  <si>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</si>
  <si>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</si>
  <si>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</si>
  <si>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</si>
  <si>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</si>
  <si>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</si>
  <si>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</si>
  <si>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</si>
  <si>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</si>
  <si>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</si>
  <si>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</si>
  <si>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</si>
  <si>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</si>
  <si>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</si>
  <si>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</si>
  <si>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</si>
  <si>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</si>
  <si>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</si>
  <si>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</si>
  <si>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</si>
  <si>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</si>
  <si>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</si>
  <si>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</si>
  <si>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</si>
  <si>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</si>
  <si>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</si>
  <si>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</si>
  <si>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</si>
  <si>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</si>
  <si>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</si>
  <si>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</si>
  <si>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</si>
  <si>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</si>
  <si>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</si>
  <si>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</si>
  <si>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</si>
  <si>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</si>
  <si>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</si>
  <si>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</si>
  <si>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</si>
  <si>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</si>
  <si>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</si>
  <si>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</si>
  <si>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</si>
  <si>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</si>
  <si>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</si>
  <si>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</si>
  <si>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</si>
  <si>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</si>
  <si>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</si>
  <si>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</si>
  <si>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</si>
  <si>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</si>
  <si>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</si>
  <si>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</si>
  <si>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</si>
  <si>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</si>
  <si>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</si>
  <si>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</si>
  <si>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</si>
  <si>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</si>
  <si>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</si>
  <si>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</si>
  <si>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</si>
  <si>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</si>
  <si>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</si>
  <si>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</si>
  <si>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</si>
  <si>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</si>
  <si>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</si>
  <si>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</si>
  <si>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</si>
  <si>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</si>
  <si>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</si>
  <si>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</si>
  <si>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</si>
  <si>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</si>
  <si>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</si>
  <si>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</si>
  <si>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</si>
  <si>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</si>
  <si>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</si>
  <si>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</si>
  <si>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</si>
  <si>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</si>
  <si>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</si>
  <si>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</si>
  <si>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</si>
  <si>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</si>
  <si>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</si>
  <si>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</si>
  <si>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</si>
  <si>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</si>
  <si>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</si>
  <si>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</si>
  <si>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</si>
  <si>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</si>
  <si>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</si>
  <si>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</si>
  <si>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</si>
  <si>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</si>
  <si>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</si>
  <si>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</si>
  <si>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</si>
  <si>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</si>
  <si>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</si>
  <si>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</si>
  <si>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</si>
  <si>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</si>
  <si>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</si>
  <si>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</si>
  <si>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</si>
  <si>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</si>
  <si>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</si>
  <si>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</si>
  <si>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</si>
  <si>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</si>
  <si>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</si>
  <si>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</si>
  <si>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</si>
  <si>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</si>
  <si>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</si>
  <si>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</si>
  <si>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</si>
  <si>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</si>
  <si>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</si>
  <si>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</si>
  <si>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</si>
  <si>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</si>
  <si>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</si>
  <si>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</si>
  <si>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</si>
  <si>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</si>
  <si>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</si>
  <si>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</si>
  <si>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</si>
  <si>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</si>
  <si>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</si>
  <si>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</si>
  <si>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</si>
  <si>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</si>
  <si>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</si>
  <si>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</si>
  <si>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</si>
  <si>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</si>
  <si>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</si>
  <si>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</si>
  <si>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</si>
  <si>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</si>
  <si>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</si>
  <si>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</si>
  <si>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</si>
  <si>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</si>
  <si>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</si>
  <si>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</si>
  <si>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</si>
  <si>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</si>
  <si>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</si>
  <si>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</si>
  <si>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</si>
  <si>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</si>
  <si>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</si>
  <si>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</si>
  <si>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</si>
  <si>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</si>
  <si>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</si>
  <si>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</si>
  <si>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</si>
  <si>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</si>
  <si>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</si>
  <si>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</si>
  <si>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</si>
  <si>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</si>
  <si>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</si>
  <si>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</si>
  <si>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</si>
  <si>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</si>
  <si>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</si>
  <si>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</si>
  <si>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</si>
  <si>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</si>
  <si>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</si>
  <si>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</si>
  <si>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</si>
  <si>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</si>
  <si>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</si>
  <si>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</si>
  <si>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</si>
  <si>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</si>
  <si>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</si>
  <si>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</si>
  <si>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</si>
  <si>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</si>
  <si>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</si>
  <si>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</si>
  <si>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</si>
  <si>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</si>
  <si>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</si>
  <si>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</si>
  <si>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</si>
  <si>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</si>
  <si>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</si>
  <si>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</si>
  <si>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</si>
  <si>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</si>
  <si>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</si>
  <si>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</si>
  <si>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</si>
  <si>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</si>
  <si>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</si>
  <si>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</si>
  <si>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</si>
  <si>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</si>
  <si>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</si>
  <si>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</si>
  <si>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</si>
  <si>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</si>
  <si>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</si>
  <si>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</si>
  <si>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</si>
  <si>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</si>
  <si>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</si>
  <si>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</si>
  <si>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</si>
  <si>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</si>
  <si>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</si>
  <si>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</si>
  <si>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</si>
  <si>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</si>
  <si>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</si>
  <si>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</si>
  <si>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</si>
  <si>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</si>
  <si>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</si>
  <si>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</si>
  <si>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</si>
  <si>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</si>
  <si>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</si>
  <si>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</si>
  <si>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</si>
  <si>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</si>
  <si>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</si>
  <si>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</si>
  <si>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</si>
  <si>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</si>
  <si>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</si>
  <si>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</si>
  <si>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</si>
  <si>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</si>
  <si>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</si>
  <si>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</si>
  <si>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</si>
  <si>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</si>
  <si>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</si>
  <si>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</si>
  <si>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</si>
  <si>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</si>
  <si>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</si>
  <si>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</si>
  <si>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</si>
  <si>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</si>
  <si>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</si>
  <si>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</si>
  <si>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</si>
  <si>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</si>
  <si>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</si>
  <si>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</si>
  <si>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</si>
  <si>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</si>
  <si>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</si>
  <si>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</si>
  <si>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</si>
  <si>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</si>
  <si>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</si>
  <si>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</si>
  <si>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</si>
  <si>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</si>
  <si>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</si>
  <si>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</si>
  <si>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</si>
  <si>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</si>
  <si>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</si>
  <si>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</si>
  <si>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</si>
  <si>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</si>
  <si>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</si>
  <si>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</si>
  <si>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</si>
  <si>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</si>
  <si>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</si>
  <si>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</si>
  <si>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</si>
  <si>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</si>
  <si>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</si>
  <si>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</si>
  <si>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</si>
  <si>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</si>
  <si>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</si>
  <si>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</si>
  <si>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</si>
  <si>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</si>
  <si>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</si>
  <si>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</si>
  <si>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</si>
  <si>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</si>
  <si>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</si>
  <si>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</si>
  <si>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</si>
  <si>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</si>
  <si>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</si>
  <si>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</si>
  <si>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</si>
  <si>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</si>
  <si>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</si>
  <si>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</si>
  <si>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</si>
  <si>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</si>
  <si>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</si>
  <si>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</si>
  <si>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</si>
  <si>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</si>
  <si>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</si>
  <si>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</si>
  <si>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</si>
  <si>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</si>
  <si>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</si>
  <si>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</si>
  <si>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</si>
  <si>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</si>
  <si>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</si>
  <si>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</si>
  <si>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</si>
  <si>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</si>
  <si>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</si>
  <si>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</si>
  <si>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</si>
  <si>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</si>
  <si>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</si>
  <si>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</si>
  <si>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</si>
  <si>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</si>
  <si>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</si>
  <si>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</si>
  <si>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</si>
  <si>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</si>
  <si>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</si>
  <si>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</si>
  <si>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</si>
  <si>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</si>
  <si>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</si>
  <si>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</si>
  <si>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</si>
  <si>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</si>
  <si>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</si>
  <si>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</si>
  <si>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</si>
  <si>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</si>
  <si>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</si>
  <si>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</si>
  <si>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</si>
  <si>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</si>
  <si>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</si>
  <si>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</si>
  <si>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</si>
  <si>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</si>
  <si>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</si>
  <si>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</si>
  <si>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</si>
  <si>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</si>
  <si>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</si>
  <si>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</si>
  <si>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</si>
  <si>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</si>
  <si>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</si>
  <si>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</si>
  <si>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</si>
  <si>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</si>
  <si>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</si>
  <si>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</si>
  <si>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</si>
  <si>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</si>
  <si>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</si>
  <si>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</si>
  <si>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</si>
  <si>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</si>
  <si>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</si>
  <si>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</si>
  <si>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</si>
  <si>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</si>
  <si>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</si>
  <si>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</si>
  <si>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</si>
  <si>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</si>
  <si>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</si>
  <si>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</si>
  <si>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</si>
  <si>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</si>
  <si>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</si>
  <si>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</si>
  <si>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</si>
  <si>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</si>
  <si>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</si>
  <si>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</si>
  <si>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</si>
  <si>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</si>
  <si>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</si>
  <si>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</si>
  <si>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</si>
  <si>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</si>
  <si>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</si>
  <si>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</si>
  <si>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</si>
  <si>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</si>
  <si>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</si>
  <si>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</si>
  <si>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</si>
  <si>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</si>
  <si>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</si>
  <si>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</si>
  <si>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</si>
  <si>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</si>
  <si>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</si>
  <si>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</si>
  <si>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</si>
  <si>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</si>
  <si>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</si>
  <si>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</si>
  <si>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</si>
  <si>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</si>
  <si>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</si>
  <si>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</si>
  <si>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</si>
  <si>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</si>
  <si>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</si>
  <si>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</si>
  <si>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</si>
  <si>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</si>
  <si>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</si>
  <si>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</si>
  <si>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</si>
  <si>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</si>
  <si>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</si>
  <si>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</si>
  <si>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</si>
  <si>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</si>
  <si>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</si>
  <si>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</si>
  <si>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</si>
  <si>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</si>
  <si>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</si>
  <si>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</si>
  <si>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</si>
  <si>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</si>
  <si>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</si>
  <si>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</si>
  <si>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</si>
  <si>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</si>
  <si>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</si>
  <si>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</si>
  <si>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</si>
  <si>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</si>
  <si>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</si>
  <si>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</si>
  <si>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</si>
  <si>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</si>
  <si>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</si>
  <si>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</si>
  <si>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</si>
  <si>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</si>
  <si>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</si>
  <si>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</si>
  <si>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</si>
  <si>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</si>
  <si>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</si>
  <si>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</si>
  <si>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</si>
  <si>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</si>
  <si>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</si>
  <si>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</si>
  <si>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</si>
  <si>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</si>
  <si>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</si>
  <si>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</si>
  <si>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</si>
  <si>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</si>
  <si>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</si>
  <si>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</si>
  <si>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</si>
  <si>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</si>
  <si>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</si>
  <si>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</si>
  <si>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</si>
  <si>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</si>
  <si>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</si>
  <si>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</si>
  <si>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</si>
  <si>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</si>
  <si>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</si>
  <si>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</si>
  <si>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</si>
  <si>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</si>
  <si>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</si>
  <si>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</si>
  <si>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</si>
  <si>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</si>
  <si>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</si>
  <si>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</si>
  <si>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</si>
  <si>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</si>
  <si>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</si>
  <si>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</si>
  <si>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</si>
  <si>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</si>
  <si>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</si>
  <si>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</si>
  <si>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</si>
  <si>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</si>
  <si>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</si>
  <si>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</si>
  <si>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</si>
  <si>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</si>
  <si>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</si>
  <si>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</si>
  <si>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</si>
  <si>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</si>
  <si>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</si>
  <si>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</si>
  <si>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</si>
  <si>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</si>
  <si>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</si>
  <si>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</si>
  <si>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</si>
  <si>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</si>
  <si>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</si>
  <si>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</si>
  <si>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</si>
  <si>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</si>
  <si>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</si>
  <si>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</si>
  <si>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</si>
  <si>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</si>
  <si>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</si>
  <si>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</si>
  <si>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</si>
  <si>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</si>
  <si>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</si>
  <si>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</si>
  <si>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</si>
  <si>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</si>
  <si>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</si>
  <si>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</si>
  <si>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</si>
  <si>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</si>
  <si>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</si>
  <si>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</si>
  <si>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</si>
  <si>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</si>
  <si>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</si>
  <si>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</si>
  <si>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</si>
  <si>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</si>
  <si>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</si>
  <si>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</si>
  <si>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</si>
  <si>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</si>
  <si>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</si>
  <si>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</si>
  <si>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</si>
  <si>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</si>
  <si>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</si>
  <si>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</si>
  <si>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</si>
  <si>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</si>
  <si>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</si>
  <si>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</si>
  <si>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</si>
  <si>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</si>
  <si>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</si>
  <si>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</si>
  <si>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</si>
  <si>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</si>
  <si>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</si>
  <si>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</si>
  <si>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</si>
  <si>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</si>
  <si>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</si>
  <si>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</si>
  <si>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</si>
  <si>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</si>
  <si>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</si>
  <si>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</si>
  <si>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</si>
  <si>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</si>
  <si>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</si>
  <si>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</si>
  <si>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</si>
  <si>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</si>
  <si>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</si>
  <si>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</si>
  <si>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</si>
  <si>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</si>
  <si>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</si>
  <si>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</si>
  <si>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</si>
  <si>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</si>
  <si>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</si>
  <si>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</si>
  <si>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</si>
  <si>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</si>
  <si>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</si>
  <si>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</si>
  <si>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</si>
  <si>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</si>
  <si>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</si>
  <si>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</si>
  <si>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</si>
  <si>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</si>
  <si>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</si>
  <si>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</si>
  <si>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</si>
  <si>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</si>
  <si>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</si>
  <si>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</si>
  <si>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</si>
  <si>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</si>
  <si>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</si>
  <si>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</si>
  <si>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</si>
  <si>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</si>
  <si>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</si>
  <si>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</si>
  <si>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</si>
  <si>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</si>
  <si>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</si>
  <si>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</si>
  <si>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</si>
  <si>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</si>
  <si>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</si>
  <si>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</si>
  <si>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</si>
  <si>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</si>
  <si>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</si>
  <si>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</si>
  <si>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</si>
  <si>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</si>
  <si>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</si>
  <si>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</si>
  <si>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</si>
  <si>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</si>
  <si>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</si>
  <si>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</si>
  <si>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</si>
  <si>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</si>
  <si>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</si>
  <si>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</si>
  <si>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</si>
  <si>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</si>
  <si>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</si>
  <si>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</si>
  <si>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</si>
  <si>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</si>
  <si>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</si>
  <si>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</si>
  <si>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</si>
  <si>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</si>
  <si>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</si>
  <si>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</si>
  <si>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</si>
  <si>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</si>
  <si>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</si>
  <si>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</si>
  <si>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</si>
  <si>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</si>
  <si>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</si>
  <si>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</si>
  <si>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</si>
  <si>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</si>
  <si>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</si>
  <si>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</si>
  <si>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</si>
  <si>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</si>
  <si>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</si>
  <si>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</si>
  <si>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</si>
  <si>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</si>
  <si>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</si>
  <si>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</si>
  <si>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</si>
  <si>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</si>
  <si>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</si>
  <si>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</si>
  <si>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</si>
  <si>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</si>
  <si>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</si>
  <si>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</si>
  <si>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</si>
  <si>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</si>
  <si>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</si>
  <si>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</si>
  <si>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</si>
  <si>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</si>
  <si>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</si>
  <si>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</si>
  <si>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</si>
  <si>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</si>
  <si>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</si>
  <si>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</si>
  <si>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</si>
  <si>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</si>
  <si>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</si>
  <si>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</si>
  <si>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</si>
  <si>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</si>
  <si>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</si>
  <si>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</si>
  <si>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</si>
  <si>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</si>
  <si>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</si>
  <si>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</si>
  <si>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</si>
  <si>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</si>
  <si>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</si>
  <si>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</si>
  <si>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</si>
  <si>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</si>
  <si>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</si>
  <si>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</si>
  <si>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</si>
  <si>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</si>
  <si>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</si>
  <si>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</si>
  <si>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</si>
  <si>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</si>
  <si>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</si>
  <si>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</si>
  <si>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</si>
  <si>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</si>
  <si>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</si>
  <si>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</si>
  <si>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</si>
  <si>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</si>
  <si>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</si>
  <si>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</si>
  <si>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</si>
  <si>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</si>
  <si>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</si>
  <si>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</si>
  <si>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</si>
  <si>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</si>
  <si>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</si>
  <si>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</si>
  <si>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</si>
  <si>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</si>
  <si>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</si>
  <si>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</si>
  <si>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</si>
  <si>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</si>
  <si>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</si>
  <si>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</si>
  <si>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</si>
  <si>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</si>
  <si>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</si>
  <si>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</si>
  <si>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</si>
  <si>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</si>
  <si>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</si>
  <si>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</si>
  <si>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</si>
  <si>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</si>
  <si>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</si>
  <si>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</si>
  <si>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</si>
  <si>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</si>
  <si>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</si>
  <si>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</si>
  <si>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</si>
  <si>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</si>
  <si>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</si>
  <si>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</si>
  <si>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</si>
  <si>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</si>
  <si>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</si>
  <si>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</si>
  <si>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</si>
  <si>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</si>
  <si>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</si>
  <si>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</si>
  <si>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</si>
  <si>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</si>
  <si>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</si>
  <si>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</si>
  <si>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</si>
  <si>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</si>
  <si>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</si>
  <si>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</si>
  <si>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</si>
  <si>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</si>
  <si>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</si>
  <si>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</si>
  <si>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</si>
  <si>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</si>
  <si>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</si>
  <si>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</si>
  <si>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</si>
  <si>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</si>
  <si>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</si>
  <si>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</si>
  <si>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</si>
  <si>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</si>
  <si>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</si>
  <si>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</si>
  <si>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</si>
  <si>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xsystor</t>
  </si>
  <si>
    <t>Roel Modina</t>
  </si>
  <si>
    <t>info@xsystor.com</t>
  </si>
  <si>
    <t>888-968-7755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</si>
</sst>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8">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1">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xsystor.com" TargetMode="External"/><Relationship Id="rId1" Type="http://schemas.openxmlformats.org/officeDocument/2006/relationships/hyperlink" Target="mailto:info@xsystor.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65" activePane="bottomRight" state="frozen"/>
      <selection pane="topRight" activeCell="A2" sqref="A2"/>
      <selection pane="bottomLeft" activeCell="A2" sqref="A2"/>
      <selection pane="bottomRight" activeCell="A2" sqref="A2:A56 B55"/>
    </sheetView>
  </sheetViews>
  <sheetFormatPr defaultColWidth="9" defaultRowHeight="13.5"/>
  <cols>
    <col min="1" max="1" width="0.84375" style="1" customWidth="1"/>
    <col min="2" max="2" width="8" style="1" customWidth="1"/>
    <col min="3" max="3" width="8.61328125" style="1" customWidth="1"/>
    <col min="4" max="4" width="13" style="2" customWidth="1"/>
    <col min="5" max="5" width="42.3828125" style="1" customWidth="1"/>
    <col min="6" max="6" width="53.3828125" style="1" customWidth="1"/>
    <col min="7" max="7" width="0.84375" style="1" customWidth="1"/>
    <col min="8" max="8" width="9" style="1" customWidth="1"/>
    <col min="9" max="16384" width="9" style="1"/>
  </cols>
  <sheetData>
    <row r="1" spans="1:7">
      <c r="A1" s="3"/>
      <c r="B1" s="4"/>
      <c r="C1" s="4"/>
      <c r="D1" s="5"/>
      <c r="E1" s="4"/>
      <c r="F1" s="4"/>
      <c r="G1" s="6"/>
    </row>
    <row r="2" spans="1:7">
      <c r="A2" s="351"/>
      <c r="B2" s="7" t="s">
        <v>0</v>
      </c>
      <c r="C2" s="8"/>
      <c r="D2" s="9"/>
      <c r="E2" s="10"/>
      <c r="F2" s="8"/>
      <c r="G2" s="11"/>
    </row>
    <row r="3" spans="1:7">
      <c r="A3" s="351"/>
      <c r="B3" s="12" t="s">
        <v>1</v>
      </c>
      <c r="C3" s="13"/>
      <c r="D3" s="14"/>
      <c r="E3" s="10"/>
      <c r="F3" s="13"/>
      <c r="G3" s="11"/>
    </row>
    <row r="4" spans="1:7" ht="15">
      <c r="A4" s="351"/>
      <c r="B4" s="15" t="s">
        <v>2</v>
      </c>
      <c r="C4" s="16"/>
      <c r="D4" s="17"/>
      <c r="E4" s="10"/>
      <c r="F4" s="16"/>
      <c r="G4" s="11"/>
    </row>
    <row r="5" spans="1:7">
      <c r="A5" s="351"/>
      <c r="B5" s="18" t="s">
        <v>3</v>
      </c>
      <c r="C5" s="19"/>
      <c r="D5" s="20"/>
      <c r="E5" s="10"/>
      <c r="F5" s="19"/>
      <c r="G5" s="11"/>
    </row>
    <row r="6" spans="1:7">
      <c r="A6" s="351"/>
      <c r="B6" s="12"/>
      <c r="C6" s="12"/>
      <c r="D6" s="21"/>
      <c r="E6" s="12"/>
      <c r="F6" s="12"/>
      <c r="G6" s="11"/>
    </row>
    <row r="7" spans="1:7">
      <c r="A7" s="351"/>
      <c r="B7" s="12"/>
      <c r="C7" s="12"/>
      <c r="D7" s="21"/>
      <c r="E7" s="12"/>
      <c r="F7" s="12"/>
      <c r="G7" s="11"/>
    </row>
    <row r="8" spans="1:7">
      <c r="A8" s="351"/>
      <c r="B8" s="12"/>
      <c r="C8" s="12"/>
      <c r="D8" s="21"/>
      <c r="E8" s="12"/>
      <c r="F8" s="12"/>
      <c r="G8" s="11"/>
    </row>
    <row r="9" spans="1:7">
      <c r="A9" s="351"/>
      <c r="B9" s="354" t="s">
        <v>4</v>
      </c>
      <c r="C9" s="354"/>
      <c r="D9" s="354"/>
      <c r="E9" s="354"/>
      <c r="F9" s="354"/>
      <c r="G9" s="11"/>
    </row>
    <row r="10" spans="1:7" ht="27" customHeight="1">
      <c r="A10" s="351"/>
      <c r="B10" s="355" t="s">
        <v>5</v>
      </c>
      <c r="C10" s="355"/>
      <c r="D10" s="355"/>
      <c r="E10" s="355"/>
      <c r="F10" s="355"/>
      <c r="G10" s="11"/>
    </row>
    <row r="11" spans="1:7" ht="27" customHeight="1">
      <c r="A11" s="351"/>
      <c r="B11" s="356"/>
      <c r="C11" s="356"/>
      <c r="D11" s="356"/>
      <c r="E11" s="356"/>
      <c r="F11" s="356"/>
      <c r="G11" s="11"/>
    </row>
    <row r="12" spans="1:7">
      <c r="A12" s="351"/>
      <c r="B12" s="22" t="s">
        <v>6</v>
      </c>
      <c r="C12" s="23" t="s">
        <v>7</v>
      </c>
      <c r="D12" s="24" t="s">
        <v>8</v>
      </c>
      <c r="E12" s="23" t="s">
        <v>9</v>
      </c>
      <c r="F12" s="23" t="s">
        <v>10</v>
      </c>
      <c r="G12" s="11"/>
    </row>
    <row r="13" spans="1:7" ht="20">
      <c r="A13" s="351"/>
      <c r="B13" s="25">
        <v>1</v>
      </c>
      <c r="C13" s="26" t="s">
        <v>11</v>
      </c>
      <c r="D13" s="27" t="s">
        <v>12</v>
      </c>
      <c r="E13" s="28" t="s">
        <v>13</v>
      </c>
      <c r="F13" s="28"/>
      <c r="G13" s="11"/>
    </row>
    <row r="14" spans="1:7" ht="30">
      <c r="A14" s="351"/>
      <c r="B14" s="25">
        <v>2</v>
      </c>
      <c r="C14" s="26" t="s">
        <v>11</v>
      </c>
      <c r="D14" s="27" t="s">
        <v>14</v>
      </c>
      <c r="E14" s="28" t="s">
        <v>15</v>
      </c>
      <c r="F14" s="28" t="s">
        <v>16</v>
      </c>
      <c r="G14" s="11"/>
    </row>
    <row r="15" spans="1:7" ht="89.15" customHeight="1">
      <c r="A15" s="351"/>
      <c r="B15" s="357">
        <v>2.0099999999999998</v>
      </c>
      <c r="C15" s="348" t="s">
        <v>11</v>
      </c>
      <c r="D15" s="360" t="s">
        <v>17</v>
      </c>
      <c r="E15" s="29" t="s">
        <v>18</v>
      </c>
      <c r="F15" s="29" t="s">
        <v>19</v>
      </c>
      <c r="G15" s="11"/>
    </row>
    <row r="16" spans="1:7" ht="99" customHeight="1">
      <c r="A16" s="351"/>
      <c r="B16" s="358"/>
      <c r="C16" s="349"/>
      <c r="D16" s="361"/>
      <c r="E16" s="30"/>
      <c r="F16" s="30" t="s">
        <v>20</v>
      </c>
      <c r="G16" s="11"/>
    </row>
    <row r="17" spans="1:7" ht="63" customHeight="1">
      <c r="A17" s="351"/>
      <c r="B17" s="359"/>
      <c r="C17" s="350"/>
      <c r="D17" s="362"/>
      <c r="E17" s="26"/>
      <c r="F17" s="26" t="s">
        <v>21</v>
      </c>
      <c r="G17" s="11"/>
    </row>
    <row r="18" spans="1:7" ht="117" customHeight="1">
      <c r="A18" s="351"/>
      <c r="B18" s="357">
        <v>2.02</v>
      </c>
      <c r="C18" s="348" t="s">
        <v>11</v>
      </c>
      <c r="D18" s="360" t="s">
        <v>22</v>
      </c>
      <c r="E18" s="29" t="s">
        <v>23</v>
      </c>
      <c r="F18" s="29" t="s">
        <v>24</v>
      </c>
      <c r="G18" s="11"/>
    </row>
    <row r="19" spans="1:7" ht="71.150000000000006" customHeight="1">
      <c r="A19" s="351"/>
      <c r="B19" s="358"/>
      <c r="C19" s="349"/>
      <c r="D19" s="361"/>
      <c r="E19" s="30" t="s">
        <v>25</v>
      </c>
      <c r="F19" s="30" t="s">
        <v>26</v>
      </c>
      <c r="G19" s="11"/>
    </row>
    <row r="20" spans="1:7" ht="90.75" customHeight="1">
      <c r="A20" s="351"/>
      <c r="B20" s="358"/>
      <c r="C20" s="349"/>
      <c r="D20" s="361"/>
      <c r="E20" s="30"/>
      <c r="F20" s="30" t="s">
        <v>27</v>
      </c>
      <c r="G20" s="11"/>
    </row>
    <row r="21" spans="1:7" ht="74.25" customHeight="1">
      <c r="A21" s="351"/>
      <c r="B21" s="359"/>
      <c r="C21" s="350"/>
      <c r="D21" s="362"/>
      <c r="E21" s="26"/>
      <c r="F21" s="26" t="s">
        <v>28</v>
      </c>
      <c r="G21" s="11"/>
    </row>
    <row r="22" spans="1:7" ht="90" customHeight="1">
      <c r="A22" s="351"/>
      <c r="B22" s="366">
        <v>2.0299999999999998</v>
      </c>
      <c r="C22" s="366" t="s">
        <v>29</v>
      </c>
      <c r="D22" s="345" t="s">
        <v>30</v>
      </c>
      <c r="E22" s="348" t="s">
        <v>31</v>
      </c>
      <c r="F22" s="29" t="s">
        <v>32</v>
      </c>
      <c r="G22" s="11"/>
    </row>
    <row r="23" spans="1:7" ht="109.5" customHeight="1">
      <c r="A23" s="351"/>
      <c r="B23" s="367"/>
      <c r="C23" s="367"/>
      <c r="D23" s="346"/>
      <c r="E23" s="349"/>
      <c r="F23" s="30" t="s">
        <v>33</v>
      </c>
      <c r="G23" s="11"/>
    </row>
    <row r="24" spans="1:7" ht="74.25" customHeight="1">
      <c r="A24" s="351"/>
      <c r="B24" s="368"/>
      <c r="C24" s="368"/>
      <c r="D24" s="347"/>
      <c r="E24" s="350"/>
      <c r="F24" s="26" t="s">
        <v>34</v>
      </c>
      <c r="G24" s="11"/>
    </row>
    <row r="25" spans="1:7" ht="72" customHeight="1">
      <c r="A25" s="351"/>
      <c r="B25" s="25" t="s">
        <v>35</v>
      </c>
      <c r="C25" s="26" t="s">
        <v>36</v>
      </c>
      <c r="D25" s="27" t="s">
        <v>37</v>
      </c>
      <c r="E25" s="26" t="s">
        <v>38</v>
      </c>
      <c r="F25" s="26" t="s">
        <v>39</v>
      </c>
      <c r="G25" s="11"/>
    </row>
    <row r="26" spans="1:7" ht="98.15" customHeight="1">
      <c r="A26" s="351"/>
      <c r="B26" s="363">
        <v>3</v>
      </c>
      <c r="C26" s="357" t="s">
        <v>40</v>
      </c>
      <c r="D26" s="360" t="s">
        <v>41</v>
      </c>
      <c r="E26" s="348" t="s">
        <v>42</v>
      </c>
      <c r="F26" s="29" t="s">
        <v>43</v>
      </c>
      <c r="G26" s="11"/>
    </row>
    <row r="27" spans="1:7" ht="90" customHeight="1">
      <c r="A27" s="351"/>
      <c r="B27" s="364"/>
      <c r="C27" s="358"/>
      <c r="D27" s="361"/>
      <c r="E27" s="349"/>
      <c r="F27" s="30" t="s">
        <v>44</v>
      </c>
      <c r="G27" s="11"/>
    </row>
    <row r="28" spans="1:7" ht="19.399999999999999" customHeight="1">
      <c r="A28" s="351"/>
      <c r="B28" s="364"/>
      <c r="C28" s="358"/>
      <c r="D28" s="361"/>
      <c r="E28" s="349"/>
      <c r="F28" s="30" t="s">
        <v>45</v>
      </c>
      <c r="G28" s="11"/>
    </row>
    <row r="29" spans="1:7" ht="74.650000000000006" customHeight="1">
      <c r="A29" s="351"/>
      <c r="B29" s="364"/>
      <c r="C29" s="358"/>
      <c r="D29" s="361"/>
      <c r="E29" s="349"/>
      <c r="F29" s="30" t="s">
        <v>46</v>
      </c>
      <c r="G29" s="11"/>
    </row>
    <row r="30" spans="1:7" ht="62.65" customHeight="1">
      <c r="A30" s="351"/>
      <c r="B30" s="364"/>
      <c r="C30" s="358"/>
      <c r="D30" s="361"/>
      <c r="E30" s="349"/>
      <c r="F30" s="30" t="s">
        <v>47</v>
      </c>
      <c r="G30" s="11"/>
    </row>
    <row r="31" spans="1:7" ht="81" customHeight="1">
      <c r="A31" s="351"/>
      <c r="B31" s="364"/>
      <c r="C31" s="358"/>
      <c r="D31" s="361"/>
      <c r="E31" s="349"/>
      <c r="F31" s="30" t="s">
        <v>48</v>
      </c>
      <c r="G31" s="11"/>
    </row>
    <row r="32" spans="1:7" ht="48.75" customHeight="1">
      <c r="A32" s="351"/>
      <c r="B32" s="364"/>
      <c r="C32" s="358"/>
      <c r="D32" s="361"/>
      <c r="E32" s="349"/>
      <c r="F32" s="30" t="s">
        <v>49</v>
      </c>
      <c r="G32" s="11"/>
    </row>
    <row r="33" spans="1:7" ht="98.65" customHeight="1">
      <c r="A33" s="351"/>
      <c r="B33" s="364"/>
      <c r="C33" s="358"/>
      <c r="D33" s="361"/>
      <c r="E33" s="349"/>
      <c r="F33" s="30" t="s">
        <v>50</v>
      </c>
      <c r="G33" s="11"/>
    </row>
    <row r="34" spans="1:7" ht="89.15" customHeight="1">
      <c r="A34" s="351"/>
      <c r="B34" s="364"/>
      <c r="C34" s="358"/>
      <c r="D34" s="361"/>
      <c r="E34" s="349"/>
      <c r="F34" s="30" t="s">
        <v>51</v>
      </c>
      <c r="G34" s="11"/>
    </row>
    <row r="35" spans="1:7" ht="29.15" customHeight="1">
      <c r="A35" s="351"/>
      <c r="B35" s="364"/>
      <c r="C35" s="358"/>
      <c r="D35" s="361"/>
      <c r="E35" s="349"/>
      <c r="F35" s="30" t="s">
        <v>52</v>
      </c>
      <c r="G35" s="11"/>
    </row>
    <row r="36" spans="1:7" ht="111">
      <c r="A36" s="351"/>
      <c r="B36" s="365"/>
      <c r="C36" s="359"/>
      <c r="D36" s="362"/>
      <c r="E36" s="350"/>
      <c r="F36" s="32" t="s">
        <v>53</v>
      </c>
      <c r="G36" s="11"/>
    </row>
    <row r="37" spans="1:7" ht="100">
      <c r="A37" s="351"/>
      <c r="B37" s="31">
        <v>3.01</v>
      </c>
      <c r="C37" s="33" t="s">
        <v>40</v>
      </c>
      <c r="D37" s="27" t="s">
        <v>54</v>
      </c>
      <c r="E37" s="34" t="s">
        <v>55</v>
      </c>
      <c r="F37" s="35" t="s">
        <v>56</v>
      </c>
      <c r="G37" s="11"/>
    </row>
    <row r="38" spans="1:7" ht="90">
      <c r="A38" s="351"/>
      <c r="B38" s="31">
        <v>3.02</v>
      </c>
      <c r="C38" s="33" t="s">
        <v>57</v>
      </c>
      <c r="D38" s="27" t="s">
        <v>58</v>
      </c>
      <c r="E38" s="34" t="s">
        <v>59</v>
      </c>
      <c r="F38" s="35" t="s">
        <v>60</v>
      </c>
      <c r="G38" s="11"/>
    </row>
    <row r="39" spans="1:7" ht="80">
      <c r="A39" s="351"/>
      <c r="B39" s="36">
        <v>4</v>
      </c>
      <c r="C39" s="37" t="s">
        <v>61</v>
      </c>
      <c r="D39" s="27" t="s">
        <v>62</v>
      </c>
      <c r="E39" s="26" t="s">
        <v>63</v>
      </c>
      <c r="F39" s="26" t="s">
        <v>64</v>
      </c>
      <c r="G39" s="11"/>
    </row>
    <row r="40" spans="1:7" ht="50">
      <c r="A40" s="351"/>
      <c r="B40" s="31">
        <v>4.01</v>
      </c>
      <c r="C40" s="37" t="s">
        <v>61</v>
      </c>
      <c r="D40" s="27" t="s">
        <v>65</v>
      </c>
      <c r="E40" s="26" t="s">
        <v>66</v>
      </c>
      <c r="F40" s="26" t="s">
        <v>67</v>
      </c>
      <c r="G40" s="11"/>
    </row>
    <row r="41" spans="1:7" ht="50">
      <c r="A41" s="351"/>
      <c r="B41" s="31" t="s">
        <v>68</v>
      </c>
      <c r="C41" s="37" t="s">
        <v>61</v>
      </c>
      <c r="D41" s="27" t="s">
        <v>69</v>
      </c>
      <c r="E41" s="26" t="s">
        <v>70</v>
      </c>
      <c r="F41" s="26" t="s">
        <v>71</v>
      </c>
      <c r="G41" s="11"/>
    </row>
    <row r="42" spans="1:7" ht="50">
      <c r="A42" s="351"/>
      <c r="B42" s="31" t="s">
        <v>72</v>
      </c>
      <c r="C42" s="37" t="s">
        <v>61</v>
      </c>
      <c r="D42" s="27" t="s">
        <v>73</v>
      </c>
      <c r="E42" s="26" t="s">
        <v>38</v>
      </c>
      <c r="F42" s="26" t="s">
        <v>74</v>
      </c>
      <c r="G42" s="11"/>
    </row>
    <row r="43" spans="1:7" ht="110">
      <c r="A43" s="351"/>
      <c r="B43" s="38">
        <v>4.0999999999999996</v>
      </c>
      <c r="C43" s="37" t="s">
        <v>75</v>
      </c>
      <c r="D43" s="39">
        <v>42867</v>
      </c>
      <c r="E43" s="40" t="s">
        <v>76</v>
      </c>
      <c r="F43" s="26" t="s">
        <v>77</v>
      </c>
      <c r="G43" s="11"/>
    </row>
    <row r="44" spans="1:7" ht="70">
      <c r="A44" s="351"/>
      <c r="B44" s="38">
        <v>4.2</v>
      </c>
      <c r="C44" s="37" t="s">
        <v>75</v>
      </c>
      <c r="D44" s="39">
        <v>42704</v>
      </c>
      <c r="E44" s="40" t="s">
        <v>78</v>
      </c>
      <c r="F44" s="26" t="s">
        <v>79</v>
      </c>
      <c r="G44" s="11"/>
    </row>
    <row r="45" spans="1:7" ht="130">
      <c r="A45" s="351"/>
      <c r="B45" s="41">
        <v>5</v>
      </c>
      <c r="C45" s="37" t="s">
        <v>75</v>
      </c>
      <c r="D45" s="39">
        <v>42867</v>
      </c>
      <c r="E45" s="40" t="s">
        <v>80</v>
      </c>
      <c r="F45" s="26" t="s">
        <v>81</v>
      </c>
      <c r="G45" s="11"/>
    </row>
    <row r="46" spans="1:7" ht="30">
      <c r="A46" s="351"/>
      <c r="B46" s="38">
        <v>5.01</v>
      </c>
      <c r="C46" s="37" t="s">
        <v>75</v>
      </c>
      <c r="D46" s="39">
        <v>42907</v>
      </c>
      <c r="E46" s="40" t="s">
        <v>82</v>
      </c>
      <c r="F46" s="26" t="s">
        <v>81</v>
      </c>
      <c r="G46" s="11"/>
    </row>
    <row r="47" spans="1:7" ht="60">
      <c r="A47" s="351"/>
      <c r="B47" s="38">
        <v>5.0999999999999996</v>
      </c>
      <c r="C47" s="37" t="s">
        <v>75</v>
      </c>
      <c r="D47" s="39">
        <v>43070</v>
      </c>
      <c r="E47" s="40" t="s">
        <v>83</v>
      </c>
      <c r="F47" s="26" t="s">
        <v>84</v>
      </c>
      <c r="G47" s="11"/>
    </row>
    <row r="48" spans="1:7" ht="50">
      <c r="A48" s="351"/>
      <c r="B48" s="38">
        <v>5.1100000000000003</v>
      </c>
      <c r="C48" s="37" t="s">
        <v>85</v>
      </c>
      <c r="D48" s="39">
        <v>43217</v>
      </c>
      <c r="E48" s="40" t="s">
        <v>86</v>
      </c>
      <c r="F48" s="26" t="s">
        <v>87</v>
      </c>
      <c r="G48" s="11"/>
    </row>
    <row r="49" spans="1:7" ht="50">
      <c r="A49" s="351"/>
      <c r="B49" s="38">
        <v>5.12</v>
      </c>
      <c r="C49" s="37" t="s">
        <v>85</v>
      </c>
      <c r="D49" s="39">
        <v>43581</v>
      </c>
      <c r="E49" s="40" t="s">
        <v>86</v>
      </c>
      <c r="F49" s="26" t="s">
        <v>88</v>
      </c>
      <c r="G49" s="11"/>
    </row>
    <row r="50" spans="1:7" ht="70">
      <c r="A50" s="351"/>
      <c r="B50" s="41">
        <v>6</v>
      </c>
      <c r="C50" s="37" t="s">
        <v>85</v>
      </c>
      <c r="D50" s="39">
        <v>43964</v>
      </c>
      <c r="E50" s="40" t="s">
        <v>89</v>
      </c>
      <c r="F50" s="26" t="s">
        <v>90</v>
      </c>
      <c r="G50" s="11"/>
    </row>
    <row r="51" spans="1:7" ht="40">
      <c r="A51" s="351"/>
      <c r="B51" s="38">
        <v>6.01</v>
      </c>
      <c r="C51" s="37" t="s">
        <v>85</v>
      </c>
      <c r="D51" s="39">
        <v>43970</v>
      </c>
      <c r="E51" s="40" t="s">
        <v>91</v>
      </c>
      <c r="F51" s="40" t="s">
        <v>90</v>
      </c>
      <c r="G51" s="11"/>
    </row>
    <row r="52" spans="1:7" ht="40">
      <c r="A52" s="351"/>
      <c r="B52" s="38">
        <v>6.1</v>
      </c>
      <c r="C52" s="37" t="s">
        <v>85</v>
      </c>
      <c r="D52" s="39">
        <v>44314</v>
      </c>
      <c r="E52" s="40" t="s">
        <v>92</v>
      </c>
      <c r="F52" s="40" t="s">
        <v>93</v>
      </c>
      <c r="G52" s="11"/>
    </row>
    <row r="53" spans="1:7" ht="40">
      <c r="A53" s="351"/>
      <c r="B53" s="38">
        <v>6.2</v>
      </c>
      <c r="C53" s="37" t="s">
        <v>85</v>
      </c>
      <c r="D53" s="39">
        <v>44678</v>
      </c>
      <c r="E53" s="40" t="s">
        <v>92</v>
      </c>
      <c r="F53" s="40" t="s">
        <v>94</v>
      </c>
      <c r="G53" s="11"/>
    </row>
    <row r="54" spans="1:7" ht="40">
      <c r="A54" s="351"/>
      <c r="B54" s="38">
        <v>6.21</v>
      </c>
      <c r="C54" s="37" t="s">
        <v>85</v>
      </c>
      <c r="D54" s="39">
        <v>44687</v>
      </c>
      <c r="E54" s="40" t="s">
        <v>95</v>
      </c>
      <c r="F54" s="40" t="s">
        <v>94</v>
      </c>
      <c r="G54" s="11"/>
    </row>
    <row r="55" spans="1:7" ht="40">
      <c r="A55" s="351"/>
      <c r="B55" s="38">
        <v>6.22</v>
      </c>
      <c r="C55" s="37" t="s">
        <v>85</v>
      </c>
      <c r="D55" s="42">
        <v>44692</v>
      </c>
      <c r="E55" s="40" t="s">
        <v>91</v>
      </c>
      <c r="F55" s="40" t="s">
        <v>94</v>
      </c>
      <c r="G55" s="11"/>
    </row>
    <row r="56" spans="1:7">
      <c r="A56" s="352"/>
      <c r="B56" s="353" t="str">
        <f ca="1">OFFSET(L!$C$1,MATCH("General"&amp;"Cpy",L!$A:$A,0)-1,SL,,)</f>
        <v>© 2022 Responsible Minerals Initiative. All rights reserved.</v>
      </c>
      <c r="C56" s="353"/>
      <c r="D56" s="353"/>
      <c r="E56" s="353"/>
      <c r="F56" s="353"/>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0" zoomScaleNormal="100" workbookViewId="0"/>
  </sheetViews>
  <sheetFormatPr defaultColWidth="8.84375" defaultRowHeight="13.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50">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5"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5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5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5"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5"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15" activePane="bottomLeft" state="frozen"/>
      <selection pane="bottomLeft" activeCell="A4" sqref="A4 A1:D1"/>
    </sheetView>
  </sheetViews>
  <sheetFormatPr defaultColWidth="8.84375" defaultRowHeight="13.5"/>
  <cols>
    <col min="1" max="1" width="1.61328125" style="1" customWidth="1"/>
    <col min="2" max="2" width="35.61328125" style="1" customWidth="1"/>
    <col min="3" max="3" width="105.61328125" style="1" customWidth="1"/>
    <col min="4" max="5" width="1.61328125" style="1" customWidth="1"/>
    <col min="6" max="6" width="4.61328125" style="1" customWidth="1"/>
    <col min="7" max="7" width="4.84375" style="1" customWidth="1"/>
    <col min="8" max="8" width="8.84375" style="1" customWidth="1"/>
    <col min="9" max="16384" width="8.8437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150000000000006"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5"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5">
      <c r="A10" s="59"/>
      <c r="B10" s="62" t="str">
        <f ca="1">OFFSET(L!$C$1,MATCH("Definitions"&amp;ADDRESS(ROW(),COLUMN(),4),L!$A:$A,0)-1,SL,,)</f>
        <v>DRC</v>
      </c>
      <c r="C10" s="62" t="str">
        <f ca="1">OFFSET(L!$C$1,MATCH("Definitions"&amp;ADDRESS(ROW(),COLUMN(),4),L!$A:$A,0)-1,SL,,)</f>
        <v>Democratic Republic of Congo</v>
      </c>
      <c r="D10" s="373"/>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285">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20">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3"/>
      <c r="E19" s="63"/>
    </row>
    <row r="20" spans="1:5" ht="30">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5">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5"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75">
      <c r="A26" s="59"/>
      <c r="B26" s="62" t="str">
        <f ca="1">OFFSET(L!$C$1,MATCH("Definitions"&amp;ADDRESS(ROW(),COLUMN(),4),L!$A:$A,0)-1,SL,,)</f>
        <v>SEC</v>
      </c>
      <c r="C26" s="62" t="str">
        <f ca="1">OFFSET(L!$C$1,MATCH("Definitions"&amp;ADDRESS(ROW(),COLUMN(),4),L!$A:$A,0)-1,SL,,)</f>
        <v>U.S. Securities and Exchange Commission (www.sec.gov)</v>
      </c>
      <c r="D26" s="373"/>
      <c r="E26" s="63" t="s">
        <v>102</v>
      </c>
    </row>
    <row r="27" spans="1:5" ht="60">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5">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C1" zoomScale="70" zoomScaleNormal="70" workbookViewId="0">
      <selection activeCell="D32" sqref="D32:E3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 hidden="1" customWidth="1"/>
    <col min="13" max="15" width="4.84375" style="1" hidden="1" customWidth="1"/>
    <col min="16" max="23" width="9.15234375" hidden="1" customWidth="1"/>
    <col min="24" max="24" width="9.15234375" customWidth="1"/>
  </cols>
  <sheetData>
    <row r="1" spans="1:34" ht="15">
      <c r="A1" s="409"/>
      <c r="B1" s="410"/>
      <c r="C1" s="410"/>
      <c r="D1" s="410"/>
      <c r="E1" s="410"/>
      <c r="F1" s="410"/>
      <c r="G1" s="410"/>
      <c r="H1" s="410"/>
      <c r="I1" s="410"/>
      <c r="J1" s="410"/>
      <c r="K1" s="411"/>
      <c r="L1" s="66"/>
      <c r="M1" s="67"/>
      <c r="N1" s="67"/>
      <c r="O1" s="68"/>
      <c r="P1" s="69"/>
      <c r="Q1" s="69"/>
      <c r="R1" s="69"/>
      <c r="S1" s="69"/>
      <c r="T1" s="69"/>
      <c r="U1" s="69"/>
      <c r="V1" s="69"/>
      <c r="W1" s="69"/>
      <c r="X1" s="69"/>
      <c r="Y1" s="69"/>
      <c r="Z1" s="69"/>
      <c r="AA1" s="69"/>
      <c r="AB1" s="69"/>
      <c r="AC1" s="69"/>
      <c r="AD1" s="69"/>
      <c r="AE1" s="69"/>
      <c r="AF1" s="69"/>
      <c r="AG1" s="69"/>
      <c r="AH1" s="69"/>
    </row>
    <row r="2" spans="1:34" ht="82.4" customHeight="1">
      <c r="A2" s="70"/>
      <c r="B2" s="71"/>
      <c r="C2" s="72"/>
      <c r="D2" s="412" t="str">
        <f ca="1">OFFSET(L!$C$1,MATCH("Declaration"&amp;ADDRESS(ROW(),COLUMN(),4),L!$A:$A,0)-1,SL,,)</f>
        <v>Conflict Minerals Reporting Template (CMRT)</v>
      </c>
      <c r="E2" s="413"/>
      <c r="F2" s="413"/>
      <c r="G2" s="413"/>
      <c r="H2" s="413"/>
      <c r="I2" s="413"/>
      <c r="J2" s="414"/>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22"/>
      <c r="G3" s="422"/>
      <c r="H3" s="422"/>
      <c r="I3" s="80"/>
      <c r="J3" s="81" t="s">
        <v>110</v>
      </c>
      <c r="K3" s="73"/>
      <c r="L3" s="66"/>
      <c r="M3" s="67"/>
      <c r="N3" s="67"/>
      <c r="O3" s="68"/>
      <c r="P3" s="82">
        <f>MATCH($D$3,LN,0)</f>
        <v>1</v>
      </c>
    </row>
    <row r="4" spans="1:34" ht="15">
      <c r="A4" s="70"/>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27" t="str">
        <f ca="1">OFFSET(L!$C$1,MATCH("Declaration"&amp;ADDRESS(ROW(),COLUMN(),4),L!$A:$A,0)-1,SL,,)</f>
        <v>Company Information</v>
      </c>
      <c r="C7" s="427"/>
      <c r="D7" s="427"/>
      <c r="E7" s="427"/>
      <c r="F7" s="427"/>
      <c r="G7" s="427"/>
      <c r="H7" s="427"/>
      <c r="I7" s="427"/>
      <c r="J7" s="427"/>
      <c r="K7" s="73"/>
      <c r="L7" s="84"/>
      <c r="M7" s="67"/>
      <c r="N7" s="67"/>
      <c r="O7" s="68"/>
      <c r="P7" s="69"/>
      <c r="Q7" s="69"/>
      <c r="R7" s="69"/>
      <c r="S7" s="69"/>
      <c r="T7" s="69"/>
      <c r="U7" s="69"/>
      <c r="V7" s="69"/>
      <c r="W7" s="69"/>
      <c r="X7" s="69"/>
      <c r="Y7" s="69"/>
      <c r="Z7" s="69"/>
      <c r="AA7" s="69"/>
      <c r="AB7" s="69"/>
      <c r="AC7" s="69"/>
      <c r="AD7" s="69"/>
      <c r="AE7" s="69"/>
      <c r="AF7" s="69"/>
      <c r="AG7" s="69"/>
      <c r="AH7" s="69"/>
    </row>
    <row r="8" spans="1:34" ht="15">
      <c r="A8" s="89"/>
      <c r="B8" s="90" t="str">
        <f ca="1">OFFSET(L!$C$1,MATCH("Declaration"&amp;ADDRESS(ROW(),COLUMN(),4),L!$A:$A,0)-1,SL,,)</f>
        <v>Company Name (*):</v>
      </c>
      <c r="C8" s="91"/>
      <c r="D8" s="415" t="s">
        <v>15634</v>
      </c>
      <c r="E8" s="416"/>
      <c r="F8" s="416"/>
      <c r="G8" s="416"/>
      <c r="H8" s="416"/>
      <c r="I8" s="416"/>
      <c r="J8" s="417"/>
      <c r="K8" s="92"/>
      <c r="L8" s="84"/>
      <c r="M8" s="67"/>
      <c r="N8" s="67"/>
      <c r="O8" s="68"/>
      <c r="P8" s="69"/>
      <c r="Q8" s="69"/>
      <c r="R8" s="69"/>
      <c r="S8" s="69"/>
      <c r="T8" s="69"/>
      <c r="U8" s="69"/>
      <c r="V8" s="69"/>
      <c r="W8" s="69"/>
      <c r="X8" s="69"/>
      <c r="Y8" s="69"/>
      <c r="Z8" s="69"/>
      <c r="AA8" s="69"/>
      <c r="AB8" s="69"/>
      <c r="AC8" s="69"/>
      <c r="AD8" s="69"/>
      <c r="AE8" s="69"/>
      <c r="AF8" s="69"/>
      <c r="AG8" s="69"/>
      <c r="AH8" s="69"/>
    </row>
    <row r="9" spans="1:34" ht="15">
      <c r="A9" s="89"/>
      <c r="B9" s="90" t="str">
        <f ca="1">OFFSET(L!$C$1,MATCH("Declaration"&amp;ADDRESS(ROW(),COLUMN(),4),L!$A:$A,0)-1,SL,,)</f>
        <v>Declaration Scope or Class (*):</v>
      </c>
      <c r="C9" s="91"/>
      <c r="D9" s="424" t="s">
        <v>111</v>
      </c>
      <c r="E9" s="425"/>
      <c r="F9" s="425"/>
      <c r="G9" s="426"/>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8" t="str">
        <f ca="1">OFFSET(L!$C$1,MATCH("Declaration"&amp;ADDRESS(ROW(),COLUMN(),4)&amp;LEFT($D$9,1),L!$A:$A,0)-1,SL,,)</f>
        <v>Description of Scope:</v>
      </c>
      <c r="C10" s="95"/>
      <c r="D10" s="419"/>
      <c r="E10" s="420"/>
      <c r="F10" s="420"/>
      <c r="G10" s="420"/>
      <c r="H10" s="420"/>
      <c r="I10" s="420"/>
      <c r="J10" s="421"/>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
      <c r="A11" s="89"/>
      <c r="B11" s="429"/>
      <c r="C11" s="95"/>
      <c r="D11" s="394" t="str">
        <f ca="1">IF(D9=Q9,OFFSET(L!$C$1,MATCH("Declaration"&amp;ADDRESS(ROW(),COLUMN(),4),L!$A:$A,0)-1,SL,,),"")</f>
        <v/>
      </c>
      <c r="E11" s="395"/>
      <c r="F11" s="395"/>
      <c r="G11" s="395"/>
      <c r="H11" s="395"/>
      <c r="I11" s="395"/>
      <c r="J11" s="396"/>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
      <c r="A12" s="89"/>
      <c r="B12" s="96" t="str">
        <f ca="1">OFFSET(L!$C$1,MATCH("Declaration"&amp;ADDRESS(ROW(),COLUMN(),4),L!$A:$A,0)-1,SL,,)</f>
        <v>Company Unique ID:</v>
      </c>
      <c r="C12" s="97"/>
      <c r="D12" s="402"/>
      <c r="E12" s="403"/>
      <c r="F12" s="403"/>
      <c r="G12" s="403"/>
      <c r="H12" s="403"/>
      <c r="I12" s="403"/>
      <c r="J12" s="404"/>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
      <c r="A13" s="89"/>
      <c r="B13" s="96" t="str">
        <f ca="1">OFFSET(L!$C$1,MATCH("Declaration"&amp;ADDRESS(ROW(),COLUMN(),4),L!$A:$A,0)-1,SL,,)</f>
        <v>Company Unique ID Authority:</v>
      </c>
      <c r="C13" s="97"/>
      <c r="D13" s="402"/>
      <c r="E13" s="403"/>
      <c r="F13" s="403"/>
      <c r="G13" s="403"/>
      <c r="H13" s="403"/>
      <c r="I13" s="403"/>
      <c r="J13" s="404"/>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
      <c r="A14" s="89"/>
      <c r="B14" s="96" t="str">
        <f ca="1">OFFSET(L!$C$1,MATCH("Declaration"&amp;ADDRESS(ROW(),COLUMN(),4),L!$A:$A,0)-1,SL,,)</f>
        <v>Address:</v>
      </c>
      <c r="C14" s="97"/>
      <c r="D14" s="402"/>
      <c r="E14" s="403"/>
      <c r="F14" s="403"/>
      <c r="G14" s="403"/>
      <c r="H14" s="403"/>
      <c r="I14" s="403"/>
      <c r="J14" s="404"/>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
      <c r="A15" s="89"/>
      <c r="B15" s="96" t="str">
        <f ca="1">OFFSET(L!$C$1,MATCH("Declaration"&amp;ADDRESS(ROW(),COLUMN(),4),L!$A:$A,0)-1,SL,,)</f>
        <v>Contact Name (*):</v>
      </c>
      <c r="C15" s="97"/>
      <c r="D15" s="402" t="s">
        <v>15635</v>
      </c>
      <c r="E15" s="403"/>
      <c r="F15" s="403"/>
      <c r="G15" s="403"/>
      <c r="H15" s="403"/>
      <c r="I15" s="403"/>
      <c r="J15" s="404"/>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
      <c r="A16" s="89"/>
      <c r="B16" s="96" t="str">
        <f ca="1">OFFSET(L!$C$1,MATCH("Declaration"&amp;ADDRESS(ROW(),COLUMN(),4),L!$A:$A,0)-1,SL,,)</f>
        <v>Email – Contact (*):</v>
      </c>
      <c r="C16" s="97"/>
      <c r="D16" s="430" t="s">
        <v>15636</v>
      </c>
      <c r="E16" s="431"/>
      <c r="F16" s="431"/>
      <c r="G16" s="431"/>
      <c r="H16" s="431"/>
      <c r="I16" s="431"/>
      <c r="J16" s="432"/>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
      <c r="A17" s="89"/>
      <c r="B17" s="96" t="str">
        <f ca="1">OFFSET(L!$C$1,MATCH("Declaration"&amp;ADDRESS(ROW(),COLUMN(),4),L!$A:$A,0)-1,SL,,)</f>
        <v>Phone – Contact (*):</v>
      </c>
      <c r="C17" s="97"/>
      <c r="D17" s="402" t="s">
        <v>15637</v>
      </c>
      <c r="E17" s="403"/>
      <c r="F17" s="403"/>
      <c r="G17" s="403"/>
      <c r="H17" s="403"/>
      <c r="I17" s="403"/>
      <c r="J17" s="404"/>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
      <c r="A18" s="89"/>
      <c r="B18" s="96" t="str">
        <f ca="1">OFFSET(L!$C$1,MATCH("Declaration"&amp;ADDRESS(ROW(),COLUMN(),4),L!$A:$A,0)-1,SL,,)</f>
        <v>Authorizer (*):</v>
      </c>
      <c r="C18" s="97"/>
      <c r="D18" s="375" t="s">
        <v>15635</v>
      </c>
      <c r="E18" s="376"/>
      <c r="F18" s="376"/>
      <c r="G18" s="376"/>
      <c r="H18" s="376"/>
      <c r="I18" s="376"/>
      <c r="J18" s="377"/>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
      <c r="A19" s="89"/>
      <c r="B19" s="96" t="str">
        <f ca="1">OFFSET(L!$C$1,MATCH("Declaration"&amp;ADDRESS(ROW(),COLUMN(),4),L!$A:$A,0)-1,SL,,)</f>
        <v>Title - Authorizer:</v>
      </c>
      <c r="C19" s="97"/>
      <c r="D19" s="402"/>
      <c r="E19" s="403"/>
      <c r="F19" s="403"/>
      <c r="G19" s="403"/>
      <c r="H19" s="403"/>
      <c r="I19" s="403"/>
      <c r="J19" s="404"/>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
      <c r="A20" s="89"/>
      <c r="B20" s="96" t="str">
        <f ca="1">OFFSET(L!$C$1,MATCH("Declaration"&amp;ADDRESS(ROW(),COLUMN(),4),L!$A:$A,0)-1,SL,,)</f>
        <v>Email - Authorizer (*):</v>
      </c>
      <c r="C20" s="97"/>
      <c r="D20" s="430" t="s">
        <v>15636</v>
      </c>
      <c r="E20" s="431"/>
      <c r="F20" s="431"/>
      <c r="G20" s="431"/>
      <c r="H20" s="431"/>
      <c r="I20" s="431"/>
      <c r="J20" s="432"/>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
      <c r="A21" s="89"/>
      <c r="B21" s="96" t="str">
        <f ca="1">OFFSET(L!$C$1,MATCH("Declaration"&amp;ADDRESS(ROW(),COLUMN(),4),L!$A:$A,0)-1,SL,,)</f>
        <v>Phone - Authorizer:</v>
      </c>
      <c r="C21" s="100"/>
      <c r="D21" s="433"/>
      <c r="E21" s="434"/>
      <c r="F21" s="434"/>
      <c r="G21" s="434"/>
      <c r="H21" s="434"/>
      <c r="I21" s="434"/>
      <c r="J21" s="435"/>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5">
      <c r="A22" s="89"/>
      <c r="B22" s="96" t="str">
        <f ca="1">OFFSET(L!$C$1,MATCH("Declaration"&amp;ADDRESS(ROW(),COLUMN(),4),L!$A:$A,0)-1,SL,,)</f>
        <v>Effective Date (*):</v>
      </c>
      <c r="C22" s="101"/>
      <c r="D22" s="436">
        <v>44747</v>
      </c>
      <c r="E22" s="437"/>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5">
      <c r="A23" s="104"/>
      <c r="B23" s="105"/>
      <c r="C23" s="106"/>
      <c r="D23" s="405"/>
      <c r="E23" s="405"/>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
      <c r="A24" s="111"/>
      <c r="B24" s="438" t="str">
        <f ca="1">OFFSET(L!$C$1,MATCH("Declaration"&amp;ADDRESS(ROW(),COLUMN(),4),L!$A:$A,0)-1,SL,,)</f>
        <v>Answer the following questions 1 - 8 based on the declaration scope indicated above</v>
      </c>
      <c r="C24" s="438"/>
      <c r="D24" s="438"/>
      <c r="E24" s="438"/>
      <c r="F24" s="438"/>
      <c r="G24" s="438"/>
      <c r="H24" s="438"/>
      <c r="I24" s="438"/>
      <c r="J24" s="438"/>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5" customHeight="1">
      <c r="A25" s="104"/>
      <c r="B25" s="114" t="str">
        <f ca="1">OFFSET(L!$C$1,MATCH("Declaration"&amp;ADDRESS(ROW(),COLUMN(),4),L!$A:$A,0)-1,SL,,)</f>
        <v>1) Is any 3TG intentionally added or used in the product(s) or in the production process? (*)</v>
      </c>
      <c r="C25" s="106"/>
      <c r="D25" s="385" t="str">
        <f ca="1">OFFSET(L!$C$1,MATCH("Declaration"&amp;ADDRESS(ROW(),COLUMN(),4),L!$A:$A,0)-1,SL,,)</f>
        <v>Answer</v>
      </c>
      <c r="E25" s="385"/>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
      <c r="A26" s="104"/>
      <c r="B26" s="96" t="str">
        <f ca="1">OFFSET(L!$C$1,MATCH("Declaration"&amp;ADDRESS(ROW(),COLUMN(),4),L!$A:$A,0)-1,SL,,)&amp;P26</f>
        <v xml:space="preserve">Tantalum  </v>
      </c>
      <c r="C26" s="72"/>
      <c r="D26" s="378" t="s">
        <v>3501</v>
      </c>
      <c r="E26" s="379"/>
      <c r="F26" s="117"/>
      <c r="G26" s="380"/>
      <c r="H26" s="381"/>
      <c r="I26" s="381"/>
      <c r="J26" s="382"/>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3">
      <c r="A27" s="104"/>
      <c r="B27" s="96" t="str">
        <f ca="1">OFFSET(L!$C$1,MATCH("Declaration"&amp;ADDRESS(ROW(),COLUMN(),4),L!$A:$A,0)-1,SL,,)&amp;P27</f>
        <v xml:space="preserve">Tin  </v>
      </c>
      <c r="C27" s="72"/>
      <c r="D27" s="378" t="s">
        <v>3501</v>
      </c>
      <c r="E27" s="379"/>
      <c r="F27" s="117"/>
      <c r="G27" s="380"/>
      <c r="H27" s="381"/>
      <c r="I27" s="381"/>
      <c r="J27" s="382"/>
      <c r="K27" s="73"/>
      <c r="L27" s="118"/>
      <c r="M27" s="67"/>
      <c r="N27" s="67"/>
      <c r="O27" s="67"/>
      <c r="P27" s="82" t="str">
        <f>IF(D$27="No","","(*)")</f>
        <v/>
      </c>
      <c r="R27" s="69"/>
      <c r="S27" s="69"/>
      <c r="T27" s="69"/>
      <c r="U27" s="69"/>
      <c r="V27" s="69"/>
      <c r="W27" s="69"/>
      <c r="X27" s="69"/>
      <c r="Y27" s="69"/>
      <c r="Z27" s="69"/>
      <c r="AA27" s="69"/>
      <c r="AB27" s="69"/>
      <c r="AC27" s="69"/>
      <c r="AD27" s="69"/>
      <c r="AE27" s="69"/>
      <c r="AF27" s="69"/>
      <c r="AG27" s="69"/>
      <c r="AH27" s="69"/>
    </row>
    <row r="28" spans="1:34" ht="23">
      <c r="A28" s="104"/>
      <c r="B28" s="96" t="str">
        <f ca="1">OFFSET(L!$C$1,MATCH("Declaration"&amp;ADDRESS(ROW(),COLUMN(),4),L!$A:$A,0)-1,SL,,)&amp;P28</f>
        <v xml:space="preserve">Gold  </v>
      </c>
      <c r="C28" s="72"/>
      <c r="D28" s="378" t="s">
        <v>3501</v>
      </c>
      <c r="E28" s="379"/>
      <c r="F28" s="117"/>
      <c r="G28" s="380"/>
      <c r="H28" s="381"/>
      <c r="I28" s="381"/>
      <c r="J28" s="382"/>
      <c r="K28" s="73"/>
      <c r="L28" s="118"/>
      <c r="M28" s="67"/>
      <c r="N28" s="67"/>
      <c r="O28" s="67"/>
      <c r="P28" s="82" t="str">
        <f>IF(D$28="No","","(*)")</f>
        <v/>
      </c>
      <c r="R28" s="69"/>
      <c r="S28" s="69"/>
      <c r="T28" s="69"/>
      <c r="U28" s="69"/>
      <c r="V28" s="69"/>
      <c r="W28" s="69"/>
      <c r="X28" s="69"/>
      <c r="Y28" s="69"/>
      <c r="Z28" s="69"/>
      <c r="AA28" s="69"/>
      <c r="AB28" s="69"/>
      <c r="AC28" s="69"/>
      <c r="AD28" s="69"/>
      <c r="AE28" s="69"/>
      <c r="AF28" s="69"/>
      <c r="AG28" s="69"/>
      <c r="AH28" s="69"/>
    </row>
    <row r="29" spans="1:34" ht="23">
      <c r="A29" s="104"/>
      <c r="B29" s="96" t="str">
        <f ca="1">OFFSET(L!$C$1,MATCH("Declaration"&amp;ADDRESS(ROW(),COLUMN(),4),L!$A:$A,0)-1,SL,,)&amp;P29</f>
        <v xml:space="preserve">Tungsten  </v>
      </c>
      <c r="C29" s="72"/>
      <c r="D29" s="378" t="s">
        <v>3501</v>
      </c>
      <c r="E29" s="379"/>
      <c r="F29" s="117"/>
      <c r="G29" s="380"/>
      <c r="H29" s="381"/>
      <c r="I29" s="381"/>
      <c r="J29" s="382"/>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7.5">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5" customHeight="1">
      <c r="A31" s="104"/>
      <c r="B31" s="114" t="str">
        <f ca="1">OFFSET(L!$C$1,MATCH("Declaration"&amp;ADDRESS(ROW(),COLUMN(),4),L!$A:$A,0)-1,SL,,)&amp;Q$37</f>
        <v>2) Does any 3TG remain in the product(s)?</v>
      </c>
      <c r="C31" s="120"/>
      <c r="D31" s="387" t="str">
        <f ca="1">D25</f>
        <v>Answer</v>
      </c>
      <c r="E31" s="387"/>
      <c r="F31" s="115"/>
      <c r="G31" s="114" t="str">
        <f ca="1">G25</f>
        <v>Comments</v>
      </c>
      <c r="H31" s="114"/>
      <c r="I31" s="114"/>
      <c r="J31" s="116"/>
      <c r="K31" s="73"/>
      <c r="L31" s="109" t="s">
        <v>97</v>
      </c>
      <c r="M31" s="67"/>
      <c r="N31" s="67"/>
      <c r="O31" s="68"/>
      <c r="P31" s="124">
        <f>COUNTIF(D$26:D$29,"No")</f>
        <v>4</v>
      </c>
      <c r="Q31" s="124" t="str">
        <f>IF(P31=4,""," (*)")</f>
        <v/>
      </c>
      <c r="R31" s="69"/>
      <c r="S31" s="69"/>
      <c r="T31" s="69"/>
      <c r="U31" s="69"/>
      <c r="V31" s="69"/>
      <c r="W31" s="69"/>
      <c r="X31" s="69"/>
      <c r="Y31" s="69"/>
      <c r="Z31" s="69"/>
      <c r="AA31" s="69"/>
      <c r="AB31" s="69"/>
      <c r="AC31" s="69"/>
      <c r="AD31" s="69"/>
      <c r="AE31" s="69"/>
      <c r="AF31" s="69"/>
      <c r="AG31" s="69"/>
      <c r="AH31" s="69"/>
    </row>
    <row r="32" spans="1:34" ht="23">
      <c r="A32" s="104"/>
      <c r="B32" s="96" t="str">
        <f ca="1">B26</f>
        <v xml:space="preserve">Tantalum  </v>
      </c>
      <c r="C32" s="120"/>
      <c r="D32" s="397"/>
      <c r="E32" s="398"/>
      <c r="F32" s="125"/>
      <c r="G32" s="380"/>
      <c r="H32" s="381"/>
      <c r="I32" s="381"/>
      <c r="J32" s="382"/>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
      <c r="A33" s="104"/>
      <c r="B33" s="96" t="str">
        <f ca="1">B27</f>
        <v xml:space="preserve">Tin  </v>
      </c>
      <c r="C33" s="120"/>
      <c r="D33" s="378"/>
      <c r="E33" s="379"/>
      <c r="F33" s="125"/>
      <c r="G33" s="380"/>
      <c r="H33" s="381"/>
      <c r="I33" s="381"/>
      <c r="J33" s="382"/>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
      <c r="A34" s="104"/>
      <c r="B34" s="96" t="str">
        <f ca="1">B28</f>
        <v xml:space="preserve">Gold  </v>
      </c>
      <c r="C34" s="120"/>
      <c r="D34" s="378"/>
      <c r="E34" s="379"/>
      <c r="F34" s="125"/>
      <c r="G34" s="380"/>
      <c r="H34" s="381"/>
      <c r="I34" s="381"/>
      <c r="J34" s="382"/>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
      <c r="A35" s="104"/>
      <c r="B35" s="96" t="str">
        <f ca="1">B29</f>
        <v xml:space="preserve">Tungsten  </v>
      </c>
      <c r="C35" s="120"/>
      <c r="D35" s="378"/>
      <c r="E35" s="379"/>
      <c r="F35" s="125"/>
      <c r="G35" s="380"/>
      <c r="H35" s="381"/>
      <c r="I35" s="381"/>
      <c r="J35" s="382"/>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5">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5" customHeight="1">
      <c r="A37" s="104"/>
      <c r="B37" s="114" t="str">
        <f ca="1">OFFSET(L!$C$1,MATCH("Declaration"&amp;ADDRESS(ROW(),COLUMN(),4),L!$A:$A,0)-1,SL,,)&amp;Q$37</f>
        <v>3) Do any of the smelters in your supply chain source the 3TG from the covered countries? (SEC term, see definitions tab)</v>
      </c>
      <c r="C37" s="120"/>
      <c r="D37" s="387" t="str">
        <f ca="1">D25</f>
        <v>Answer</v>
      </c>
      <c r="E37" s="387"/>
      <c r="F37" s="115"/>
      <c r="G37" s="114" t="str">
        <f ca="1">G25</f>
        <v>Comments</v>
      </c>
      <c r="H37" s="401"/>
      <c r="I37" s="401"/>
      <c r="J37" s="401"/>
      <c r="K37" s="73"/>
      <c r="L37" s="109" t="s">
        <v>97</v>
      </c>
      <c r="M37" s="67"/>
      <c r="N37" s="67"/>
      <c r="O37" s="68"/>
      <c r="P37" s="124">
        <f>COUNTIF(D$26:D$29,"No")+COUNTIF(D$32:D$35,"No")</f>
        <v>4</v>
      </c>
      <c r="Q37" s="124" t="str">
        <f>IF(P37&gt;3,""," (*)")</f>
        <v/>
      </c>
      <c r="R37" s="69"/>
      <c r="S37" s="69"/>
      <c r="T37" s="69"/>
      <c r="U37" s="69"/>
      <c r="V37" s="69"/>
      <c r="W37" s="69"/>
      <c r="X37" s="69"/>
      <c r="Y37" s="69"/>
      <c r="Z37" s="69"/>
      <c r="AA37" s="69"/>
      <c r="AB37" s="69"/>
      <c r="AC37" s="69"/>
      <c r="AD37" s="69"/>
      <c r="AE37" s="69"/>
      <c r="AF37" s="69"/>
      <c r="AG37" s="69"/>
      <c r="AH37" s="69"/>
    </row>
    <row r="38" spans="1:34" ht="23">
      <c r="A38" s="104"/>
      <c r="B38" s="96" t="str">
        <f ca="1">OFFSET(L!$C$1,MATCH("Declaration"&amp;ADDRESS(ROW(),COLUMN(),4),L!$A:$A,0)-1,SL,,)&amp;P38</f>
        <v xml:space="preserve">Tantalum  </v>
      </c>
      <c r="C38" s="120"/>
      <c r="D38" s="378"/>
      <c r="E38" s="379"/>
      <c r="F38" s="125"/>
      <c r="G38" s="380"/>
      <c r="H38" s="381"/>
      <c r="I38" s="381"/>
      <c r="J38" s="382"/>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3">
      <c r="A39" s="104"/>
      <c r="B39" s="96" t="str">
        <f ca="1">OFFSET(L!$C$1,MATCH("Declaration"&amp;ADDRESS(ROW(),COLUMN(),4),L!$A:$A,0)-1,SL,,)&amp;P39</f>
        <v xml:space="preserve">Tin  </v>
      </c>
      <c r="C39" s="120"/>
      <c r="D39" s="378"/>
      <c r="E39" s="379"/>
      <c r="F39" s="125"/>
      <c r="G39" s="380"/>
      <c r="H39" s="381"/>
      <c r="I39" s="381"/>
      <c r="J39" s="382"/>
      <c r="K39" s="73"/>
      <c r="L39" s="118"/>
      <c r="M39" s="67"/>
      <c r="N39" s="67"/>
      <c r="O39" s="68"/>
      <c r="P39" s="82" t="str">
        <f>IF((OR(D$27="No",D$33="No")),"","(*)")</f>
        <v/>
      </c>
      <c r="Q39" s="69"/>
      <c r="R39" s="69"/>
      <c r="S39" s="69"/>
      <c r="T39" s="69"/>
      <c r="U39" s="69"/>
      <c r="V39" s="69"/>
      <c r="W39" s="69"/>
      <c r="X39" s="69"/>
      <c r="Y39" s="69"/>
      <c r="Z39" s="69"/>
      <c r="AA39" s="69"/>
      <c r="AB39" s="69"/>
      <c r="AC39" s="69"/>
      <c r="AD39" s="69"/>
      <c r="AE39" s="69"/>
      <c r="AF39" s="69"/>
      <c r="AG39" s="69"/>
    </row>
    <row r="40" spans="1:34" ht="23">
      <c r="A40" s="104"/>
      <c r="B40" s="96" t="str">
        <f ca="1">OFFSET(L!$C$1,MATCH("Declaration"&amp;ADDRESS(ROW(),COLUMN(),4),L!$A:$A,0)-1,SL,,)&amp;P40</f>
        <v xml:space="preserve">Gold  </v>
      </c>
      <c r="C40" s="120"/>
      <c r="D40" s="378"/>
      <c r="E40" s="379"/>
      <c r="F40" s="125"/>
      <c r="G40" s="380"/>
      <c r="H40" s="381"/>
      <c r="I40" s="381"/>
      <c r="J40" s="382"/>
      <c r="K40" s="73"/>
      <c r="L40" s="118"/>
      <c r="M40" s="67"/>
      <c r="N40" s="67"/>
      <c r="O40" s="68"/>
      <c r="P40" s="82" t="str">
        <f>IF((OR(D$28="No",D$34="No")),"","(*)")</f>
        <v/>
      </c>
      <c r="Q40" s="69"/>
      <c r="R40" s="69"/>
      <c r="S40" s="69"/>
      <c r="T40" s="69"/>
      <c r="U40" s="69"/>
      <c r="V40" s="69"/>
      <c r="W40" s="69"/>
      <c r="X40" s="69"/>
      <c r="Y40" s="69"/>
      <c r="Z40" s="69"/>
      <c r="AA40" s="69"/>
      <c r="AB40" s="69"/>
      <c r="AC40" s="69"/>
      <c r="AD40" s="69"/>
      <c r="AE40" s="69"/>
      <c r="AF40" s="69"/>
      <c r="AG40" s="69"/>
    </row>
    <row r="41" spans="1:34" ht="23">
      <c r="A41" s="104"/>
      <c r="B41" s="96" t="str">
        <f ca="1">OFFSET(L!$C$1,MATCH("Declaration"&amp;ADDRESS(ROW(),COLUMN(),4),L!$A:$A,0)-1,SL,,)&amp;P41</f>
        <v xml:space="preserve">Tungsten  </v>
      </c>
      <c r="C41" s="120"/>
      <c r="D41" s="378"/>
      <c r="E41" s="379"/>
      <c r="F41" s="125"/>
      <c r="G41" s="380"/>
      <c r="H41" s="381"/>
      <c r="I41" s="381"/>
      <c r="J41" s="382"/>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7.5">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5" customHeight="1">
      <c r="A43" s="104"/>
      <c r="B43" s="114" t="str">
        <f ca="1">OFFSET(L!$C$1,MATCH("Declaration"&amp;ADDRESS(ROW(),COLUMN(),4),L!$A:$A,0)-1,SL,,)&amp;Q$37</f>
        <v>4) Do any of the smelters in your supply chain source the 3TG from conflict-affected and high-risk areas?</v>
      </c>
      <c r="C43" s="120"/>
      <c r="D43" s="387" t="str">
        <f ca="1">D25</f>
        <v>Answer</v>
      </c>
      <c r="E43" s="387"/>
      <c r="F43" s="115"/>
      <c r="G43" s="114" t="str">
        <f ca="1">G25</f>
        <v>Comments</v>
      </c>
      <c r="H43" s="114"/>
      <c r="I43" s="114"/>
      <c r="J43" s="116"/>
      <c r="K43" s="73"/>
      <c r="L43" s="109"/>
      <c r="M43" s="67"/>
      <c r="N43" s="67"/>
      <c r="O43" s="68"/>
      <c r="P43" s="124">
        <f>COUNTIF(D$26:D$29,"No")+COUNTIF(D$32:D$35,"No")</f>
        <v>4</v>
      </c>
      <c r="Q43" s="124" t="str">
        <f>IF(P43&gt;3,""," (*)")</f>
        <v/>
      </c>
      <c r="R43" s="69"/>
      <c r="S43" s="69"/>
      <c r="T43" s="69"/>
      <c r="U43" s="69"/>
      <c r="V43" s="69"/>
      <c r="W43" s="69"/>
      <c r="X43" s="69"/>
      <c r="Y43" s="69"/>
      <c r="Z43" s="69"/>
      <c r="AA43" s="69"/>
      <c r="AB43" s="69"/>
      <c r="AC43" s="69"/>
      <c r="AD43" s="69"/>
      <c r="AE43" s="69"/>
      <c r="AF43" s="69"/>
      <c r="AG43" s="69"/>
      <c r="AH43" s="69"/>
    </row>
    <row r="44" spans="1:34" ht="23.15" customHeight="1">
      <c r="A44" s="104"/>
      <c r="B44" s="96" t="str">
        <f ca="1">OFFSET(L!$C$1,MATCH("Declaration"&amp;ADDRESS(ROW(),COLUMN(),4),L!$A:$A,0)-1,SL,,)&amp;P44</f>
        <v xml:space="preserve">Tantalum  </v>
      </c>
      <c r="C44" s="120"/>
      <c r="D44" s="378"/>
      <c r="E44" s="379"/>
      <c r="F44" s="125"/>
      <c r="G44" s="380"/>
      <c r="H44" s="381"/>
      <c r="I44" s="381"/>
      <c r="J44" s="382"/>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5" customHeight="1">
      <c r="A45" s="104"/>
      <c r="B45" s="96" t="str">
        <f ca="1">OFFSET(L!$C$1,MATCH("Declaration"&amp;ADDRESS(ROW(),COLUMN(),4),L!$A:$A,0)-1,SL,,)&amp;P45</f>
        <v xml:space="preserve">Tin  </v>
      </c>
      <c r="C45" s="120"/>
      <c r="D45" s="378"/>
      <c r="E45" s="379"/>
      <c r="F45" s="125"/>
      <c r="G45" s="380"/>
      <c r="H45" s="381"/>
      <c r="I45" s="381"/>
      <c r="J45" s="382"/>
      <c r="K45" s="73"/>
      <c r="L45" s="109"/>
      <c r="M45" s="67"/>
      <c r="N45" s="67"/>
      <c r="O45" s="68"/>
      <c r="P45" s="82" t="str">
        <f>IF((OR(D$27="No",D$33="No")),"","(*)")</f>
        <v/>
      </c>
      <c r="Q45" s="69"/>
      <c r="R45" s="69"/>
      <c r="S45" s="69"/>
      <c r="T45" s="69"/>
      <c r="U45" s="69"/>
      <c r="V45" s="69"/>
      <c r="W45" s="69"/>
      <c r="X45" s="69"/>
      <c r="Y45" s="69"/>
      <c r="Z45" s="69"/>
      <c r="AA45" s="69"/>
      <c r="AB45" s="69"/>
      <c r="AC45" s="69"/>
      <c r="AD45" s="69"/>
      <c r="AE45" s="69"/>
      <c r="AF45" s="69"/>
      <c r="AG45" s="69"/>
      <c r="AH45" s="69"/>
    </row>
    <row r="46" spans="1:34" ht="23.15" customHeight="1">
      <c r="A46" s="104"/>
      <c r="B46" s="96" t="str">
        <f ca="1">OFFSET(L!$C$1,MATCH("Declaration"&amp;ADDRESS(ROW(),COLUMN(),4),L!$A:$A,0)-1,SL,,)&amp;P46</f>
        <v xml:space="preserve">Gold  </v>
      </c>
      <c r="C46" s="120"/>
      <c r="D46" s="378"/>
      <c r="E46" s="379"/>
      <c r="F46" s="125"/>
      <c r="G46" s="380"/>
      <c r="H46" s="381"/>
      <c r="I46" s="381"/>
      <c r="J46" s="382"/>
      <c r="K46" s="73"/>
      <c r="L46" s="109"/>
      <c r="M46" s="67"/>
      <c r="N46" s="67"/>
      <c r="O46" s="68"/>
      <c r="P46" s="82" t="str">
        <f>IF((OR(D$28="No",D$34="No")),"","(*)")</f>
        <v/>
      </c>
      <c r="Q46" s="69"/>
      <c r="R46" s="69"/>
      <c r="S46" s="69"/>
      <c r="T46" s="69"/>
      <c r="U46" s="69"/>
      <c r="V46" s="69"/>
      <c r="W46" s="69"/>
      <c r="X46" s="69"/>
      <c r="Y46" s="69"/>
      <c r="Z46" s="69"/>
      <c r="AA46" s="69"/>
      <c r="AB46" s="69"/>
      <c r="AC46" s="69"/>
      <c r="AD46" s="69"/>
      <c r="AE46" s="69"/>
      <c r="AF46" s="69"/>
      <c r="AG46" s="69"/>
      <c r="AH46" s="69"/>
    </row>
    <row r="47" spans="1:34" ht="23.15" customHeight="1">
      <c r="A47" s="104"/>
      <c r="B47" s="96" t="str">
        <f ca="1">OFFSET(L!$C$1,MATCH("Declaration"&amp;ADDRESS(ROW(),COLUMN(),4),L!$A:$A,0)-1,SL,,)&amp;P47</f>
        <v xml:space="preserve">Tungsten  </v>
      </c>
      <c r="C47" s="120"/>
      <c r="D47" s="378"/>
      <c r="E47" s="379"/>
      <c r="F47" s="125"/>
      <c r="G47" s="380"/>
      <c r="H47" s="381"/>
      <c r="I47" s="381"/>
      <c r="J47" s="382"/>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5"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5" customHeight="1">
      <c r="A49" s="104"/>
      <c r="B49" s="114" t="str">
        <f ca="1">OFFSET(L!$C$1,MATCH("Declaration"&amp;ADDRESS(ROW(),COLUMN(),4),L!$A:$A,0)-1,SL,,)&amp;Q$37</f>
        <v xml:space="preserve">5) Does 100 percent of the 3TG (necessary to the functionality or production of your products) originate from recycled or scrap sources? </v>
      </c>
      <c r="C49" s="120"/>
      <c r="D49" s="387" t="str">
        <f ca="1">D25</f>
        <v>Answer</v>
      </c>
      <c r="E49" s="387"/>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
      <c r="A50" s="104"/>
      <c r="B50" s="96" t="str">
        <f ca="1">B38</f>
        <v xml:space="preserve">Tantalum  </v>
      </c>
      <c r="C50" s="120"/>
      <c r="D50" s="378"/>
      <c r="E50" s="379"/>
      <c r="F50" s="125"/>
      <c r="G50" s="380"/>
      <c r="H50" s="381"/>
      <c r="I50" s="381"/>
      <c r="J50" s="382"/>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
      <c r="A51" s="104"/>
      <c r="B51" s="96" t="str">
        <f ca="1">B39</f>
        <v xml:space="preserve">Tin  </v>
      </c>
      <c r="C51" s="120"/>
      <c r="D51" s="378"/>
      <c r="E51" s="379"/>
      <c r="F51" s="125"/>
      <c r="G51" s="380"/>
      <c r="H51" s="381"/>
      <c r="I51" s="381"/>
      <c r="J51" s="382"/>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
      <c r="A52" s="104"/>
      <c r="B52" s="96" t="str">
        <f ca="1">B40</f>
        <v xml:space="preserve">Gold  </v>
      </c>
      <c r="C52" s="120"/>
      <c r="D52" s="378"/>
      <c r="E52" s="379"/>
      <c r="F52" s="125"/>
      <c r="G52" s="380"/>
      <c r="H52" s="381"/>
      <c r="I52" s="381"/>
      <c r="J52" s="382"/>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
      <c r="A53" s="104"/>
      <c r="B53" s="96" t="str">
        <f ca="1">B41</f>
        <v xml:space="preserve">Tungsten  </v>
      </c>
      <c r="C53" s="120"/>
      <c r="D53" s="378"/>
      <c r="E53" s="379"/>
      <c r="F53" s="125"/>
      <c r="G53" s="380"/>
      <c r="H53" s="381"/>
      <c r="I53" s="381"/>
      <c r="J53" s="382"/>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5">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5" customHeight="1">
      <c r="A55" s="104"/>
      <c r="B55" s="123" t="str">
        <f ca="1">OFFSET(L!$C$1,MATCH("Declaration"&amp;ADDRESS(ROW(),COLUMN(),4),L!$A:$A,0)-1,SL,,)&amp;Q$37</f>
        <v xml:space="preserve">6) What percentage of relevant suppliers have provided a response to your supply chain survey? </v>
      </c>
      <c r="C55" s="120"/>
      <c r="D55" s="387" t="str">
        <f ca="1">D25</f>
        <v>Answer</v>
      </c>
      <c r="E55" s="387"/>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
      <c r="A56" s="104"/>
      <c r="B56" s="96" t="str">
        <f ca="1">B38</f>
        <v xml:space="preserve">Tantalum  </v>
      </c>
      <c r="C56" s="72"/>
      <c r="D56" s="399"/>
      <c r="E56" s="400"/>
      <c r="F56" s="125"/>
      <c r="G56" s="380"/>
      <c r="H56" s="381"/>
      <c r="I56" s="381"/>
      <c r="J56" s="382"/>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
      <c r="A57" s="104"/>
      <c r="B57" s="96" t="str">
        <f ca="1">B39</f>
        <v xml:space="preserve">Tin  </v>
      </c>
      <c r="C57" s="72"/>
      <c r="D57" s="399"/>
      <c r="E57" s="400"/>
      <c r="F57" s="125"/>
      <c r="G57" s="380"/>
      <c r="H57" s="381"/>
      <c r="I57" s="381"/>
      <c r="J57" s="382"/>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
      <c r="A58" s="104"/>
      <c r="B58" s="96" t="str">
        <f ca="1">B40</f>
        <v xml:space="preserve">Gold  </v>
      </c>
      <c r="C58" s="72"/>
      <c r="D58" s="399"/>
      <c r="E58" s="400"/>
      <c r="F58" s="125"/>
      <c r="G58" s="380"/>
      <c r="H58" s="381"/>
      <c r="I58" s="381"/>
      <c r="J58" s="382"/>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
      <c r="A59" s="104"/>
      <c r="B59" s="96" t="str">
        <f ca="1">B41</f>
        <v xml:space="preserve">Tungsten  </v>
      </c>
      <c r="C59" s="72"/>
      <c r="D59" s="399"/>
      <c r="E59" s="400"/>
      <c r="F59" s="125"/>
      <c r="G59" s="380"/>
      <c r="H59" s="381"/>
      <c r="I59" s="381"/>
      <c r="J59" s="382"/>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5" customHeight="1">
      <c r="A61" s="104"/>
      <c r="B61" s="123" t="str">
        <f ca="1">OFFSET(L!$C$1,MATCH("Declaration"&amp;ADDRESS(ROW(),COLUMN(),4),L!$A:$A,0)-1,SL,,)&amp;Q$37</f>
        <v xml:space="preserve">7) Have you identified all of the smelters supplying the 3TG to your supply chain? </v>
      </c>
      <c r="C61" s="120"/>
      <c r="D61" s="387" t="str">
        <f ca="1">D25</f>
        <v>Answer</v>
      </c>
      <c r="E61" s="387"/>
      <c r="F61" s="115"/>
      <c r="G61" s="114" t="str">
        <f ca="1">G25</f>
        <v>Comments</v>
      </c>
      <c r="H61" s="384"/>
      <c r="I61" s="384"/>
      <c r="J61" s="384"/>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
      <c r="A62" s="104"/>
      <c r="B62" s="96" t="str">
        <f ca="1">B38</f>
        <v xml:space="preserve">Tantalum  </v>
      </c>
      <c r="C62" s="120"/>
      <c r="D62" s="397"/>
      <c r="E62" s="398"/>
      <c r="F62" s="125"/>
      <c r="G62" s="380"/>
      <c r="H62" s="381"/>
      <c r="I62" s="381"/>
      <c r="J62" s="382"/>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
      <c r="A63" s="104"/>
      <c r="B63" s="96" t="str">
        <f ca="1">B39</f>
        <v xml:space="preserve">Tin  </v>
      </c>
      <c r="C63" s="120"/>
      <c r="D63" s="378"/>
      <c r="E63" s="379"/>
      <c r="F63" s="125"/>
      <c r="G63" s="380"/>
      <c r="H63" s="381"/>
      <c r="I63" s="381"/>
      <c r="J63" s="382"/>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
      <c r="A64" s="104"/>
      <c r="B64" s="96" t="str">
        <f ca="1">B40</f>
        <v xml:space="preserve">Gold  </v>
      </c>
      <c r="C64" s="120"/>
      <c r="D64" s="378"/>
      <c r="E64" s="379"/>
      <c r="F64" s="125"/>
      <c r="G64" s="380"/>
      <c r="H64" s="381"/>
      <c r="I64" s="381"/>
      <c r="J64" s="382"/>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
      <c r="A65" s="104"/>
      <c r="B65" s="96" t="str">
        <f ca="1">B41</f>
        <v xml:space="preserve">Tungsten  </v>
      </c>
      <c r="C65" s="120"/>
      <c r="D65" s="378"/>
      <c r="E65" s="379"/>
      <c r="F65" s="125"/>
      <c r="G65" s="380"/>
      <c r="H65" s="381"/>
      <c r="I65" s="381"/>
      <c r="J65" s="382"/>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5" customHeight="1">
      <c r="A67" s="104"/>
      <c r="B67" s="114" t="str">
        <f ca="1">OFFSET(L!$C$1,MATCH("Declaration"&amp;ADDRESS(ROW(),COLUMN(),4),L!$A:$A,0)-1,SL,,)&amp;Q$37</f>
        <v xml:space="preserve">8) Has all applicable smelter information received by your company been reported in this declaration? </v>
      </c>
      <c r="C67" s="120"/>
      <c r="D67" s="387" t="str">
        <f ca="1">D25</f>
        <v>Answer</v>
      </c>
      <c r="E67" s="387"/>
      <c r="F67" s="115"/>
      <c r="G67" s="114" t="str">
        <f ca="1">G25</f>
        <v>Comments</v>
      </c>
      <c r="H67" s="384" t="str">
        <f>IF(Q75="(*)","Click here to enter smelter names","")</f>
        <v/>
      </c>
      <c r="I67" s="384"/>
      <c r="J67" s="384"/>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
      <c r="A68" s="104"/>
      <c r="B68" s="96" t="str">
        <f ca="1">B38</f>
        <v xml:space="preserve">Tantalum  </v>
      </c>
      <c r="C68" s="72"/>
      <c r="D68" s="378"/>
      <c r="E68" s="379"/>
      <c r="F68" s="133"/>
      <c r="G68" s="380"/>
      <c r="H68" s="381"/>
      <c r="I68" s="381"/>
      <c r="J68" s="382"/>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
      <c r="A69" s="104"/>
      <c r="B69" s="96" t="str">
        <f ca="1">B39</f>
        <v xml:space="preserve">Tin  </v>
      </c>
      <c r="C69" s="72"/>
      <c r="D69" s="378"/>
      <c r="E69" s="379"/>
      <c r="F69" s="133"/>
      <c r="G69" s="380"/>
      <c r="H69" s="381"/>
      <c r="I69" s="381"/>
      <c r="J69" s="382"/>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
      <c r="A70" s="104"/>
      <c r="B70" s="96" t="str">
        <f ca="1">B40</f>
        <v xml:space="preserve">Gold  </v>
      </c>
      <c r="C70" s="72"/>
      <c r="D70" s="378"/>
      <c r="E70" s="379"/>
      <c r="F70" s="133"/>
      <c r="G70" s="380"/>
      <c r="H70" s="381"/>
      <c r="I70" s="381"/>
      <c r="J70" s="382"/>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
      <c r="A71" s="89"/>
      <c r="B71" s="96" t="str">
        <f ca="1">B41</f>
        <v xml:space="preserve">Tungsten  </v>
      </c>
      <c r="C71" s="134"/>
      <c r="D71" s="378"/>
      <c r="E71" s="379"/>
      <c r="F71" s="135"/>
      <c r="G71" s="380"/>
      <c r="H71" s="381"/>
      <c r="I71" s="381"/>
      <c r="J71" s="382"/>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3" t="str">
        <f ca="1">OFFSET(L!$C$1,MATCH("Declaration"&amp;ADDRESS(ROW(),COLUMN(),4),L!$A:$A,0)-1,SL,,)</f>
        <v>Answer the Following Questions at a Company Level</v>
      </c>
      <c r="C73" s="383"/>
      <c r="D73" s="383"/>
      <c r="E73" s="383"/>
      <c r="F73" s="383"/>
      <c r="G73" s="383"/>
      <c r="H73" s="383"/>
      <c r="I73" s="383"/>
      <c r="J73" s="383"/>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
      <c r="A74" s="138"/>
      <c r="B74" s="139" t="str">
        <f ca="1">OFFSET(L!$C$1,MATCH("Declaration"&amp;ADDRESS(ROW(),COLUMN(),4),L!$A:$A,0)-1,SL,,)</f>
        <v>Question</v>
      </c>
      <c r="C74" s="140"/>
      <c r="D74" s="385" t="str">
        <f ca="1">D25</f>
        <v>Answer</v>
      </c>
      <c r="E74" s="385"/>
      <c r="F74" s="141"/>
      <c r="G74" s="385" t="str">
        <f ca="1">G25</f>
        <v>Comments</v>
      </c>
      <c r="H74" s="385"/>
      <c r="I74" s="385"/>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v>
      </c>
      <c r="C75" s="146"/>
      <c r="D75" s="378"/>
      <c r="E75" s="379"/>
      <c r="F75" s="146"/>
      <c r="G75" s="380"/>
      <c r="H75" s="381"/>
      <c r="I75" s="381"/>
      <c r="J75" s="382"/>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
      <c r="A76" s="104"/>
      <c r="B76" s="147"/>
      <c r="C76" s="117"/>
      <c r="D76" s="148"/>
      <c r="E76" s="148"/>
      <c r="F76" s="117"/>
      <c r="G76" s="386"/>
      <c r="H76" s="386"/>
      <c r="I76" s="386"/>
      <c r="J76" s="386"/>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4" customHeight="1">
      <c r="A77" s="104"/>
      <c r="B77" s="145" t="str">
        <f ca="1">OFFSET(L!$C$1,MATCH("Declaration"&amp;ADDRESS(ROW(),COLUMN(),4),L!$A:$A,0)-1,SL,,)&amp;$Q$37</f>
        <v>B. Is your responsible minerals sourcing policy publicly available on your website? (Note – If yes, the user shall specify the URL in the comment field.)</v>
      </c>
      <c r="C77" s="146"/>
      <c r="D77" s="378"/>
      <c r="E77" s="379"/>
      <c r="F77" s="146"/>
      <c r="G77" s="406"/>
      <c r="H77" s="407"/>
      <c r="I77" s="407"/>
      <c r="J77" s="408"/>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v>
      </c>
      <c r="C79" s="146"/>
      <c r="D79" s="378"/>
      <c r="E79" s="379"/>
      <c r="F79" s="146"/>
      <c r="G79" s="380"/>
      <c r="H79" s="381"/>
      <c r="I79" s="381"/>
      <c r="J79" s="382"/>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v>
      </c>
      <c r="C81" s="146"/>
      <c r="D81" s="378"/>
      <c r="E81" s="379"/>
      <c r="F81" s="146"/>
      <c r="G81" s="380"/>
      <c r="H81" s="381"/>
      <c r="I81" s="381"/>
      <c r="J81" s="382"/>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v>
      </c>
      <c r="C83" s="146"/>
      <c r="D83" s="378"/>
      <c r="E83" s="379"/>
      <c r="F83" s="146"/>
      <c r="G83" s="380"/>
      <c r="H83" s="381"/>
      <c r="I83" s="381"/>
      <c r="J83" s="382"/>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v>
      </c>
      <c r="C85" s="146"/>
      <c r="D85" s="391"/>
      <c r="E85" s="392"/>
      <c r="F85" s="146"/>
      <c r="G85" s="380"/>
      <c r="H85" s="381"/>
      <c r="I85" s="381"/>
      <c r="J85" s="382"/>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
      <c r="A86" s="104"/>
      <c r="B86" s="152"/>
      <c r="C86" s="117"/>
      <c r="D86" s="148"/>
      <c r="E86" s="148"/>
      <c r="F86" s="153"/>
      <c r="G86" s="386"/>
      <c r="H86" s="386"/>
      <c r="I86" s="386"/>
      <c r="J86" s="386"/>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4" customHeight="1">
      <c r="A87" s="104"/>
      <c r="B87" s="145" t="str">
        <f ca="1">OFFSET(L!$C$1,MATCH("Declaration"&amp;ADDRESS(ROW(),COLUMN(),4),L!$A:$A,0)-1,SL,,)&amp;$Q$37</f>
        <v>G. Does your review process include corrective action management?</v>
      </c>
      <c r="C87" s="146"/>
      <c r="D87" s="378"/>
      <c r="E87" s="379"/>
      <c r="F87" s="146"/>
      <c r="G87" s="380"/>
      <c r="H87" s="381"/>
      <c r="I87" s="381"/>
      <c r="J87" s="382"/>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
      <c r="A88" s="104"/>
      <c r="B88" s="147"/>
      <c r="C88" s="117"/>
      <c r="D88" s="148"/>
      <c r="E88" s="148"/>
      <c r="F88" s="153"/>
      <c r="G88" s="393"/>
      <c r="H88" s="393"/>
      <c r="I88" s="393"/>
      <c r="J88" s="393"/>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v>
      </c>
      <c r="C89" s="146"/>
      <c r="D89" s="378"/>
      <c r="E89" s="379"/>
      <c r="F89" s="146"/>
      <c r="G89" s="380"/>
      <c r="H89" s="381"/>
      <c r="I89" s="381"/>
      <c r="J89" s="382"/>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90" t="str">
        <f>IF(OR($D$8="",$I$3=""),"","Click here to check required fields completion")</f>
        <v/>
      </c>
      <c r="C90" s="390"/>
      <c r="D90" s="390"/>
      <c r="E90" s="390"/>
      <c r="F90" s="390"/>
      <c r="G90" s="390"/>
      <c r="H90" s="390"/>
      <c r="I90" s="390"/>
      <c r="J90" s="390"/>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88" t="str">
        <f ca="1">OFFSET(L!$C$1,MATCH("General"&amp;"Cpy",L!$A:$A,0)-1,SL,,)</f>
        <v>© 2022 Responsible Minerals Initiative. All rights reserved.</v>
      </c>
      <c r="B91" s="389"/>
      <c r="C91" s="389"/>
      <c r="D91" s="389"/>
      <c r="E91" s="389"/>
      <c r="F91" s="389"/>
      <c r="G91" s="389"/>
      <c r="H91" s="389"/>
      <c r="I91" s="389"/>
      <c r="J91" s="389"/>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 hidden="1">
      <c r="B98" s="145" t="s">
        <v>116</v>
      </c>
    </row>
    <row r="99" spans="2:2" ht="15" hidden="1">
      <c r="B99" s="156">
        <v>1</v>
      </c>
    </row>
    <row r="100" spans="2:2" ht="15" hidden="1">
      <c r="B100" s="157" t="s">
        <v>117</v>
      </c>
    </row>
    <row r="101" spans="2:2" ht="15" hidden="1">
      <c r="B101" s="157" t="s">
        <v>118</v>
      </c>
    </row>
    <row r="102" spans="2:2" ht="15" hidden="1">
      <c r="B102" s="157" t="s">
        <v>119</v>
      </c>
    </row>
    <row r="103" spans="2:2" ht="15" hidden="1">
      <c r="B103" s="157" t="s">
        <v>120</v>
      </c>
    </row>
    <row r="104" spans="2:2" ht="15" hidden="1">
      <c r="B104" s="157" t="s">
        <v>121</v>
      </c>
    </row>
    <row r="105" spans="2:2" ht="15" hidden="1">
      <c r="B105" s="157" t="s">
        <v>122</v>
      </c>
    </row>
    <row r="106" spans="2:2" ht="15" hidden="1">
      <c r="B106" s="157" t="s">
        <v>123</v>
      </c>
    </row>
    <row r="107" spans="2:2" ht="15" hidden="1">
      <c r="B107" s="157" t="s">
        <v>115</v>
      </c>
    </row>
    <row r="108" spans="2:2" ht="15" hidden="1">
      <c r="B108" s="157" t="s">
        <v>124</v>
      </c>
    </row>
    <row r="109" spans="2:2" ht="15" hidden="1">
      <c r="B109" s="157" t="s">
        <v>125</v>
      </c>
    </row>
    <row r="110" spans="2:2" ht="15" hidden="1">
      <c r="B110" s="157" t="s">
        <v>126</v>
      </c>
    </row>
    <row r="111" spans="2:2" ht="1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17:J17">
    <cfRule type="expression" dxfId="84" priority="1" stopIfTrue="1">
      <formula>IF($D$17="",TRUE)</formula>
    </cfRule>
  </conditionalFormatting>
  <conditionalFormatting sqref="D46">
    <cfRule type="expression" dxfId="83" priority="2" stopIfTrue="1">
      <formula>$P$34=""</formula>
    </cfRule>
    <cfRule type="expression" dxfId="82" priority="11" stopIfTrue="1">
      <formula>IF(AND(OR($D$28="Yes",$D$28=""),D46=""),1,0)</formula>
    </cfRule>
  </conditionalFormatting>
  <conditionalFormatting sqref="D47">
    <cfRule type="expression" dxfId="81" priority="3" stopIfTrue="1">
      <formula>$P$35=""</formula>
    </cfRule>
  </conditionalFormatting>
  <conditionalFormatting sqref="D46:E46">
    <cfRule type="expression" dxfId="80" priority="4" stopIfTrue="1">
      <formula>$P$28=""</formula>
    </cfRule>
  </conditionalFormatting>
  <conditionalFormatting sqref="D45">
    <cfRule type="expression" dxfId="79" priority="5" stopIfTrue="1">
      <formula>$P$33=""</formula>
    </cfRule>
  </conditionalFormatting>
  <conditionalFormatting sqref="D44">
    <cfRule type="expression" dxfId="78" priority="6" stopIfTrue="1">
      <formula>$P$32=""</formula>
    </cfRule>
  </conditionalFormatting>
  <conditionalFormatting sqref="D44:E44">
    <cfRule type="expression" dxfId="77" priority="7" stopIfTrue="1">
      <formula>$P$26=""</formula>
    </cfRule>
    <cfRule type="expression" dxfId="76" priority="8" stopIfTrue="1">
      <formula>IF(AND(OR($D$26="Yes",$D$26=""),D44=""),1,0)</formula>
    </cfRule>
  </conditionalFormatting>
  <conditionalFormatting sqref="D45:E45">
    <cfRule type="expression" dxfId="75" priority="9" stopIfTrue="1">
      <formula>$P$39=""</formula>
    </cfRule>
    <cfRule type="expression" dxfId="74" priority="10" stopIfTrue="1">
      <formula>IF(AND(OR($D$27="Yes",$D$27=""),D45=""),1,0)</formula>
    </cfRule>
  </conditionalFormatting>
  <conditionalFormatting sqref="D47:E47">
    <cfRule type="expression" dxfId="73" priority="12" stopIfTrue="1">
      <formula>$P$29=""</formula>
    </cfRule>
    <cfRule type="expression" dxfId="72" priority="13" stopIfTrue="1">
      <formula>IF(AND(OR($D$29="Yes",$D$29=""),D47=""),1,0)</formula>
    </cfRule>
  </conditionalFormatting>
  <conditionalFormatting sqref="D20:J20">
    <cfRule type="expression" dxfId="71" priority="14" stopIfTrue="1">
      <formula>IF($D$20="",TRUE)</formula>
    </cfRule>
  </conditionalFormatting>
  <conditionalFormatting sqref="D35:E35">
    <cfRule type="expression" dxfId="70" priority="15" stopIfTrue="1">
      <formula>IF(AND(OR($D$29="Yes",$D$29=""),$D$35=""),1,0)</formula>
    </cfRule>
  </conditionalFormatting>
  <conditionalFormatting sqref="D40 D52 D58 D64 D70">
    <cfRule type="expression" dxfId="69" priority="16" stopIfTrue="1">
      <formula>$P$34=""</formula>
    </cfRule>
    <cfRule type="expression" dxfId="68" priority="44" stopIfTrue="1">
      <formula>IF(AND(OR($D$28="Yes",$D$28=""),D40=""),1,0)</formula>
    </cfRule>
  </conditionalFormatting>
  <conditionalFormatting sqref="D33:E33">
    <cfRule type="expression" dxfId="67" priority="17" stopIfTrue="1">
      <formula>IF(AND(OR($D$27="Yes",$D$27=""),$D$33=""),1,0)</formula>
    </cfRule>
    <cfRule type="expression" dxfId="66" priority="18" stopIfTrue="1">
      <formula>$P$27=""</formula>
    </cfRule>
  </conditionalFormatting>
  <conditionalFormatting sqref="G85:J85">
    <cfRule type="expression" dxfId="65" priority="19" stopIfTrue="1">
      <formula>IF(AND($D$85="Yes, using other format (describe)",$G$85=""),TRUE)</formula>
    </cfRule>
  </conditionalFormatting>
  <conditionalFormatting sqref="D41 D53 D59 D65 D71">
    <cfRule type="expression" dxfId="64" priority="20" stopIfTrue="1">
      <formula>$P$35=""</formula>
    </cfRule>
  </conditionalFormatting>
  <conditionalFormatting sqref="D34:E34 D40:E40 D52:E52 D58:E58 D64:E64 D70:E70">
    <cfRule type="expression" dxfId="63" priority="21" stopIfTrue="1">
      <formula>$P$28=""</formula>
    </cfRule>
  </conditionalFormatting>
  <conditionalFormatting sqref="D39:E39 D51 D57 D63 D69">
    <cfRule type="expression" dxfId="62" priority="22" stopIfTrue="1">
      <formula>$P$33=""</formula>
    </cfRule>
  </conditionalFormatting>
  <conditionalFormatting sqref="D38 D50 D56 D62 D68">
    <cfRule type="expression" dxfId="61" priority="23" stopIfTrue="1">
      <formula>$P$32=""</formula>
    </cfRule>
  </conditionalFormatting>
  <conditionalFormatting sqref="D38:E38 D50:E50 D56:E56 D62:E62 D68:E68">
    <cfRule type="expression" dxfId="60" priority="24" stopIfTrue="1">
      <formula>$P$26=""</formula>
    </cfRule>
    <cfRule type="expression" dxfId="59" priority="25" stopIfTrue="1">
      <formula>IF(AND(OR($D$26="Yes",$D$26=""),D38=""),1,0)</formula>
    </cfRule>
  </conditionalFormatting>
  <conditionalFormatting sqref="D32:E32">
    <cfRule type="expression" dxfId="58" priority="26" stopIfTrue="1">
      <formula>IF(AND(OR($D$26="Yes",$D$26=""),$D$32=""),1,0)</formula>
    </cfRule>
    <cfRule type="expression" dxfId="57" priority="32" stopIfTrue="1">
      <formula>$P$26=""</formula>
    </cfRule>
  </conditionalFormatting>
  <conditionalFormatting sqref="D10:J10">
    <cfRule type="expression" dxfId="56" priority="27" stopIfTrue="1">
      <formula>IF($D$9=$Q$9,TRUE)</formula>
    </cfRule>
    <cfRule type="expression" dxfId="55" priority="48" stopIfTrue="1">
      <formula>IF(AND($D$10="",$D$9=$R$9),TRUE)</formula>
    </cfRule>
  </conditionalFormatting>
  <conditionalFormatting sqref="G77:J77">
    <cfRule type="expression" dxfId="54" priority="28" stopIfTrue="1">
      <formula>IF(AND($D$77="Yes",$G$77=""),TRUE)</formula>
    </cfRule>
  </conditionalFormatting>
  <conditionalFormatting sqref="D75:E75 D77:E77 D79:E79 D81:E81 D85:E85 D87:E87 D89:E89 D83">
    <cfRule type="expression" dxfId="53" priority="29" stopIfTrue="1">
      <formula>AND(OR($D$26="No",AND($D$26="Yes",$D$32="No")),OR($D$27="No",AND($D$27="Yes",$D$33="No")),OR($D$28="No",AND($D$28="Yes",$D$34="No")),OR($D$29="No",AND($D$29="Yes",$D$35="No")))</formula>
    </cfRule>
    <cfRule type="expression" dxfId="52" priority="30" stopIfTrue="1">
      <formula>IF(D75="",TRUE)</formula>
    </cfRule>
  </conditionalFormatting>
  <conditionalFormatting sqref="D26:E26">
    <cfRule type="expression" dxfId="51" priority="31" stopIfTrue="1">
      <formula>IF($D$26="",TRUE)</formula>
    </cfRule>
  </conditionalFormatting>
  <conditionalFormatting sqref="D27:E27">
    <cfRule type="expression" dxfId="50" priority="33" stopIfTrue="1">
      <formula>IF($D$27="",TRUE)</formula>
    </cfRule>
  </conditionalFormatting>
  <conditionalFormatting sqref="D28:E28">
    <cfRule type="expression" dxfId="49" priority="34" stopIfTrue="1">
      <formula>IF($D$28="",TRUE)</formula>
    </cfRule>
  </conditionalFormatting>
  <conditionalFormatting sqref="D29:E29">
    <cfRule type="expression" dxfId="48" priority="35" stopIfTrue="1">
      <formula>IF($D$29="",TRUE)</formula>
    </cfRule>
  </conditionalFormatting>
  <conditionalFormatting sqref="D8:J8">
    <cfRule type="expression" dxfId="47" priority="36" stopIfTrue="1">
      <formula>IF($D$8="",TRUE)</formula>
    </cfRule>
  </conditionalFormatting>
  <conditionalFormatting sqref="D9:G9">
    <cfRule type="expression" dxfId="46" priority="37" stopIfTrue="1">
      <formula>IF($D$9="",TRUE)</formula>
    </cfRule>
  </conditionalFormatting>
  <conditionalFormatting sqref="D15:J15">
    <cfRule type="expression" dxfId="45" priority="38" stopIfTrue="1">
      <formula>IF($D$15="",TRUE)</formula>
    </cfRule>
  </conditionalFormatting>
  <conditionalFormatting sqref="D16:J16">
    <cfRule type="expression" dxfId="44" priority="39" stopIfTrue="1">
      <formula>IF($D$16="",TRUE)</formula>
    </cfRule>
  </conditionalFormatting>
  <conditionalFormatting sqref="D18:J18">
    <cfRule type="expression" dxfId="43" priority="40" stopIfTrue="1">
      <formula>IF($D$18="",TRUE)</formula>
    </cfRule>
  </conditionalFormatting>
  <conditionalFormatting sqref="D22:E22">
    <cfRule type="expression" dxfId="42" priority="41" stopIfTrue="1">
      <formula>IF($D$22="",TRUE)</formula>
    </cfRule>
  </conditionalFormatting>
  <conditionalFormatting sqref="D39:E39 D51:E51 D57:E57 D63:E63 D69:E69">
    <cfRule type="expression" dxfId="41" priority="42" stopIfTrue="1">
      <formula>$P$39=""</formula>
    </cfRule>
    <cfRule type="expression" dxfId="40" priority="43" stopIfTrue="1">
      <formula>IF(AND(OR($D$27="Yes",$D$27=""),D39=""),1,0)</formula>
    </cfRule>
  </conditionalFormatting>
  <conditionalFormatting sqref="D34:E34">
    <cfRule type="expression" dxfId="39" priority="45" stopIfTrue="1">
      <formula>IF(AND(OR($D$28="Yes",$D$28=""),$D$34=""),1,0)</formula>
    </cfRule>
  </conditionalFormatting>
  <conditionalFormatting sqref="D35:E35 D41:E41 D53:E53 D59:E59 D65:E65 D71:E71">
    <cfRule type="expression" dxfId="38" priority="46" stopIfTrue="1">
      <formula>$P$29=""</formula>
    </cfRule>
  </conditionalFormatting>
  <conditionalFormatting sqref="D41:E41 D53:E53 D59:E59 D65:E65 D71:E71">
    <cfRule type="expression" dxfId="37" priority="47" stopIfTrue="1">
      <formula>IF(AND(OR($D$29="Yes",$D$29=""),D41=""),1,0)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59A84903-C0D3-4558-BBC4-F0073790848F}"/>
    <hyperlink ref="D20" r:id="rId2" xr:uid="{4202D094-F53D-4136-8BE1-FBC4930ADF31}"/>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13" zoomScaleNormal="100" workbookViewId="0">
      <selection activeCell="A5" sqref="A5"/>
    </sheetView>
  </sheetViews>
  <sheetFormatPr defaultColWidth="8.84375" defaultRowHeight="13.5"/>
  <cols>
    <col min="1" max="1" width="13.61328125" style="158" customWidth="1"/>
    <col min="2" max="2" width="13.3828125" style="159" customWidth="1"/>
    <col min="3" max="3" width="40.61328125" style="159" customWidth="1"/>
    <col min="4" max="4" width="30.61328125" style="159" customWidth="1"/>
    <col min="5" max="5" width="20.84375" style="159" customWidth="1"/>
    <col min="6" max="7" width="13.84375" style="159" customWidth="1"/>
    <col min="8" max="8" width="25.15234375" style="159" customWidth="1"/>
    <col min="9" max="9" width="24.15234375" style="159" customWidth="1"/>
    <col min="10" max="10" width="18.3828125" style="159" customWidth="1"/>
    <col min="11" max="11" width="27.3828125" style="159" customWidth="1"/>
    <col min="12" max="12" width="20.61328125" style="159" customWidth="1"/>
    <col min="13" max="13" width="35.15234375" style="159" customWidth="1"/>
    <col min="14" max="14" width="42.15234375" style="159" customWidth="1"/>
    <col min="15" max="15" width="32.15234375" style="159" customWidth="1"/>
    <col min="16" max="16" width="22.84375" style="159" customWidth="1"/>
    <col min="17" max="17" width="43.61328125" style="159" customWidth="1"/>
    <col min="18" max="18" width="35.84375" style="159" hidden="1" customWidth="1"/>
    <col min="19" max="20" width="17.84375" style="159" hidden="1" customWidth="1"/>
    <col min="21" max="21" width="8.84375" style="160" hidden="1" customWidth="1"/>
    <col min="22" max="22" width="6.15234375" style="160" hidden="1" customWidth="1"/>
    <col min="23" max="23" width="8.61328125" style="160" hidden="1" customWidth="1"/>
    <col min="24" max="24" width="8.84375" style="160" hidden="1" customWidth="1"/>
    <col min="25" max="26" width="4.3828125" style="160" hidden="1" customWidth="1"/>
    <col min="27" max="27" width="4.3828125" style="159" hidden="1" customWidth="1"/>
    <col min="28" max="28" width="7.84375" style="159" hidden="1" customWidth="1"/>
    <col min="29" max="33" width="4.3828125" style="159" hidden="1" customWidth="1"/>
    <col min="34" max="34" width="14.61328125" style="159" hidden="1" customWidth="1"/>
    <col min="35" max="35" width="8.84375" style="159" customWidth="1"/>
    <col min="36" max="16384" width="8.843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39" t="str">
        <f ca="1">OFFSET(L!$C$1,MATCH("Smelter List"&amp;ADDRESS(ROW(),COLUMN(),4),L!$A:$A,0)-1,SL,,)</f>
        <v>Link to "RMAP Conformant Smelter List"</v>
      </c>
      <c r="K2" s="440"/>
      <c r="L2" s="440"/>
      <c r="M2" s="440"/>
      <c r="N2" s="440"/>
      <c r="O2" s="440"/>
      <c r="P2" s="173"/>
      <c r="Q2" s="174"/>
      <c r="R2" s="175"/>
      <c r="S2" s="175"/>
      <c r="T2" s="175"/>
      <c r="U2" s="166"/>
      <c r="V2" s="166"/>
      <c r="W2" s="167"/>
      <c r="X2" s="166"/>
      <c r="Y2" s="166"/>
      <c r="Z2" s="166"/>
      <c r="AH2" s="176" t="s">
        <v>114</v>
      </c>
    </row>
    <row r="3" spans="1:34" s="161" customFormat="1" ht="173.5" customHeight="1">
      <c r="A3" s="177"/>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178"/>
      <c r="G3" s="442" t="str">
        <f ca="1">OFFSET(L!$C$1,MATCH("General"&amp;"Cpy",L!$A:$A,0)-1,SL,,)</f>
        <v>© 2022 Responsible Minerals Initiative. All rights reserved.</v>
      </c>
      <c r="H3" s="442"/>
      <c r="I3" s="443"/>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c r="B5" s="191" t="str">
        <f>IF(LEN(A5)=0,"",INDEX('Smelter Look-up'!$A:$A,MATCH($A5,'Smelter Look-up'!$E:$E,0)))</f>
        <v/>
      </c>
      <c r="C5" s="192" t="str">
        <f>IF(LEN(A5)=0,"",INDEX('Smelter Look-up'!$C:$C,MATCH($A5,'Smelter Look-up'!$E:$E,0)))</f>
        <v/>
      </c>
      <c r="D5" s="193"/>
      <c r="E5" s="191" t="str">
        <f ca="1">IF(ISERROR($V5),"",OFFSET('Smelter Look-up'!$D$4,$V5-4,0)&amp;"")</f>
        <v/>
      </c>
      <c r="F5" s="191" t="str">
        <f ca="1">IF(ISERROR($V5),"",OFFSET('Smelter Look-up'!$E$4,$V5-4,0))</f>
        <v/>
      </c>
      <c r="G5" s="191" t="str">
        <f ca="1">IF(C5=$X$4,IF(ISERROR($V5),"Enter smelter details","RMI"),IF(ISERROR($V5),"",OFFSET('Smelter Look-up'!$F$4,$V5-4,0)))</f>
        <v/>
      </c>
      <c r="H5" s="194" t="str">
        <f ca="1">IF(ISERROR($V5),"",OFFSET('Smelter Look-up'!$G$4,$V5-4,0))</f>
        <v/>
      </c>
      <c r="I5" s="195" t="str">
        <f ca="1">IF(ISERROR($V5),"",OFFSET('Smelter Look-up'!$H$4,$V5-4,0))</f>
        <v/>
      </c>
      <c r="J5" s="195" t="str">
        <f ca="1">IF(ISERROR($V5),"",OFFSET('Smelter Look-up'!$I$4,$V5-4,0))</f>
        <v/>
      </c>
      <c r="K5" s="196"/>
      <c r="L5" s="196"/>
      <c r="M5" s="196"/>
      <c r="N5" s="196"/>
      <c r="O5" s="196"/>
      <c r="P5" s="197"/>
      <c r="Q5" s="198"/>
      <c r="R5" s="191" t="str">
        <f ca="1">IF(ISERROR($V5),"",OFFSET('Smelter Look-up'!$C$4,$V5-4,0)&amp;"")</f>
        <v/>
      </c>
      <c r="S5" s="199" t="str">
        <f t="shared" ref="S5:S68" ca="1" si="0">IF(B5="","",IF(ISERROR(MATCH($E5,CL,0)),"Unknown",INDIRECT("'C'!$A$"&amp;MATCH($E5,CL,0)+1)))</f>
        <v/>
      </c>
      <c r="T5" s="199" t="str">
        <f ca="1">IF(B5="","",IF(ISERROR(MATCH($J5,SorP!$B$1:$B$6230,0)),"",INDIRECT("'SorP'!$A$"&amp;MATCH($J5,SorP!$B$1:$B$6230,0))))</f>
        <v/>
      </c>
      <c r="U5" s="200"/>
      <c r="V5" s="201" t="e">
        <f>IF(C5="",NA(),IF(OR(C5="Smelter not listed",C5="Smelter not yet identified"),MATCH($B5&amp;$D5,'Smelter Look-up'!$J:$J,0),MATCH($B5&amp;$C5,'Smelter Look-up'!$J:$J,0)))</f>
        <v>#N/A</v>
      </c>
      <c r="W5" s="202"/>
      <c r="X5" s="202">
        <f t="shared" ref="X5:X68" ca="1" si="1">IF(AND(C5="Smelter not listed",OR(LEN(D5)=0,LEN(E5)=0)),1,0)</f>
        <v>0</v>
      </c>
      <c r="Y5" s="202"/>
      <c r="Z5" s="202"/>
      <c r="AB5" s="203" t="str">
        <f t="shared" ref="AB5:AB68" si="2">B5&amp;C5</f>
        <v/>
      </c>
    </row>
    <row r="6" spans="1:34" s="158" customFormat="1" ht="19.899999999999999" customHeight="1">
      <c r="A6" s="190"/>
      <c r="B6" s="191" t="str">
        <f>IF(LEN(A6)=0,"",INDEX('Smelter Look-up'!$A:$A,MATCH($A6,'Smelter Look-up'!$E:$E,0)))</f>
        <v/>
      </c>
      <c r="C6" s="192" t="str">
        <f>IF(LEN(A6)=0,"",INDEX('Smelter Look-up'!$C:$C,MATCH($A6,'Smelter Look-up'!$E:$E,0)))</f>
        <v/>
      </c>
      <c r="D6" s="193"/>
      <c r="E6" s="191" t="str">
        <f ca="1">IF(ISERROR($V6),"",OFFSET('Smelter Look-up'!$D$4,$V6-4,0)&amp;"")</f>
        <v/>
      </c>
      <c r="F6" s="191" t="str">
        <f ca="1">IF(ISERROR($V6),"",OFFSET('Smelter Look-up'!$E$4,$V6-4,0))</f>
        <v/>
      </c>
      <c r="G6" s="191" t="str">
        <f ca="1">IF(C6=$X$4,IF(ISERROR($V6),"Enter smelter details","RMI"),IF(ISERROR($V6),"",OFFSET('Smelter Look-up'!$F$4,$V6-4,0)))</f>
        <v/>
      </c>
      <c r="H6" s="194" t="str">
        <f ca="1">IF(ISERROR($V6),"",OFFSET('Smelter Look-up'!$G$4,$V6-4,0))</f>
        <v/>
      </c>
      <c r="I6" s="195" t="str">
        <f ca="1">IF(ISERROR($V6),"",OFFSET('Smelter Look-up'!$H$4,$V6-4,0))</f>
        <v/>
      </c>
      <c r="J6" s="195" t="str">
        <f ca="1">IF(ISERROR($V6),"",OFFSET('Smelter Look-up'!$I$4,$V6-4,0))</f>
        <v/>
      </c>
      <c r="K6" s="196"/>
      <c r="L6" s="196"/>
      <c r="M6" s="196"/>
      <c r="N6" s="196"/>
      <c r="O6" s="196"/>
      <c r="P6" s="197"/>
      <c r="Q6" s="198"/>
      <c r="R6" s="191" t="str">
        <f ca="1">IF(ISERROR($V6),"",OFFSET('Smelter Look-up'!$C$4,$V6-4,0)&amp;"")</f>
        <v/>
      </c>
      <c r="S6" s="199" t="str">
        <f t="shared" ca="1" si="0"/>
        <v/>
      </c>
      <c r="T6" s="199" t="str">
        <f ca="1">IF(B6="","",IF(ISERROR(MATCH($J6,SorP!$B$1:$B$6230,0)),"",INDIRECT("'SorP'!$A$"&amp;MATCH($J6,SorP!$B$1:$B$6230,0))))</f>
        <v/>
      </c>
      <c r="U6" s="200"/>
      <c r="V6" s="201" t="e">
        <f>IF(C6="",NA(),IF(OR(C6="Smelter not listed",C6="Smelter not yet identified"),MATCH($B6&amp;$D6,'Smelter Look-up'!$J:$J,0),MATCH($B6&amp;$C6,'Smelter Look-up'!$J:$J,0)))</f>
        <v>#N/A</v>
      </c>
      <c r="W6" s="202"/>
      <c r="X6" s="202">
        <f t="shared" ca="1" si="1"/>
        <v>0</v>
      </c>
      <c r="Y6" s="202"/>
      <c r="Z6" s="202"/>
      <c r="AB6" s="203" t="str">
        <f t="shared" si="2"/>
        <v/>
      </c>
    </row>
    <row r="7" spans="1:34" s="158" customFormat="1" ht="19.899999999999999"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899999999999999"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899999999999999"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899999999999999"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899999999999999"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70" zoomScaleNormal="70" workbookViewId="0">
      <pane xSplit="1" ySplit="3" topLeftCell="B4" activePane="bottomRight" state="frozen"/>
      <selection pane="topRight"/>
      <selection pane="bottomLeft"/>
      <selection pane="bottomRight" activeCell="A4" sqref="A4 A4"/>
    </sheetView>
  </sheetViews>
  <sheetFormatPr defaultColWidth="8.84375" defaultRowHeight="13.5"/>
  <cols>
    <col min="1" max="1" width="45.15234375" style="209" customWidth="1"/>
    <col min="2" max="2" width="42.84375" style="210" customWidth="1"/>
    <col min="3" max="3" width="51.61328125" style="209" customWidth="1"/>
    <col min="4" max="4" width="29.15234375" style="210" customWidth="1"/>
    <col min="5" max="5" width="9" style="211" customWidth="1"/>
    <col min="6" max="6" width="13.61328125" style="209" hidden="1" customWidth="1"/>
    <col min="7" max="7" width="13.3828125" style="209" hidden="1" customWidth="1"/>
    <col min="8" max="8" width="9" style="209" hidden="1" customWidth="1"/>
    <col min="9" max="9" width="9" style="212" hidden="1" customWidth="1"/>
    <col min="10" max="10" width="48.84375" style="209" hidden="1" customWidth="1"/>
    <col min="11" max="11" width="9" style="209" hidden="1" customWidth="1"/>
    <col min="12" max="15" width="8.84375" style="209" hidden="1" customWidth="1"/>
    <col min="16" max="16" width="8.84375" style="209" customWidth="1"/>
    <col min="17" max="16384" width="8.84375" style="209"/>
  </cols>
  <sheetData>
    <row r="1" spans="1:10" ht="30">
      <c r="A1" s="444" t="str">
        <f ca="1">OFFSET(L!$C$1,MATCH("Checker"&amp;ADDRESS(ROW(),COLUMN(),4),L!$A:$A,0)-1,SL,,)</f>
        <v>To ensure all required fields have been populated before submitting to your customers review form for any line items highlighted in red</v>
      </c>
      <c r="B1" s="444"/>
      <c r="C1" s="444"/>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41">
      <c r="A4" s="221" t="str">
        <f ca="1">Declaration!B8</f>
        <v>Company Name (*):</v>
      </c>
      <c r="B4" s="222" t="str">
        <f>Declaration!D8</f>
        <v>xsystor</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41">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41">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41">
      <c r="A7" s="221" t="str">
        <f ca="1">Declaration!B15</f>
        <v>Contact Name (*):</v>
      </c>
      <c r="B7" s="222" t="str">
        <f>Declaration!D15</f>
        <v>Roel Modina</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41">
      <c r="A8" s="221" t="str">
        <f ca="1">Declaration!B16</f>
        <v>Email – Contact (*):</v>
      </c>
      <c r="B8" s="222" t="str">
        <f>Declaration!D16</f>
        <v>info@xsystor.com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41">
      <c r="A9" s="221" t="str">
        <f ca="1">Declaration!B17</f>
        <v>Phone – Contact (*):</v>
      </c>
      <c r="B9" s="231" t="str">
        <f>Declaration!D17</f>
        <v>888-968-7755</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41">
      <c r="A10" s="221" t="str">
        <f ca="1">Declaration!B18</f>
        <v>Authorizer (*):</v>
      </c>
      <c r="B10" s="222" t="str">
        <f>Declaration!D18</f>
        <v>Roel Modina</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41">
      <c r="A11" s="221" t="str">
        <f ca="1">Declaration!B20</f>
        <v>Email - Authorizer (*):</v>
      </c>
      <c r="B11" s="222" t="str">
        <f>Declaration!D20</f>
        <v>info@xsystor.com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41">
      <c r="A12" s="221" t="str">
        <f ca="1">Declaration!B22</f>
        <v>Effective Date (*):</v>
      </c>
      <c r="B12" s="232">
        <f>Declaration!D22</f>
        <v>44747</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7.5">
      <c r="A13" s="222" t="str">
        <f ca="1">Declaration!B25</f>
        <v>1) Is any 3TG intentionally added or used in the product(s) or in the production process? (*)</v>
      </c>
      <c r="B13" s="233"/>
      <c r="C13" s="233"/>
      <c r="D13" s="234"/>
      <c r="E13" s="214" t="s">
        <v>102</v>
      </c>
      <c r="F13" s="224"/>
      <c r="G13" s="211"/>
      <c r="H13" s="235">
        <f t="shared" si="1"/>
        <v>0</v>
      </c>
    </row>
    <row r="14" spans="1:10" ht="27.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41">
      <c r="A15" s="221" t="str">
        <f ca="1">Declaration!B27</f>
        <v xml:space="preserve">Tin  </v>
      </c>
      <c r="B15" s="222" t="str">
        <f>Declaration!D27</f>
        <v>no</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41">
      <c r="A16" s="221" t="str">
        <f ca="1">Declaration!B28</f>
        <v xml:space="preserve">Gold  </v>
      </c>
      <c r="B16" s="222" t="str">
        <f>Declaration!D28</f>
        <v>no</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41">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4">
      <c r="A18" s="222" t="str">
        <f ca="1">Declaration!B31</f>
        <v>2) Does any 3TG remain in the product(s)?</v>
      </c>
      <c r="B18" s="233"/>
      <c r="C18" s="233"/>
      <c r="D18" s="234"/>
      <c r="E18" s="214" t="s">
        <v>96</v>
      </c>
      <c r="F18" s="224"/>
      <c r="G18" s="211"/>
      <c r="H18" s="211"/>
      <c r="J18" s="228"/>
    </row>
    <row r="19" spans="1:10" ht="41">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41">
      <c r="A20" s="221" t="str">
        <f ca="1">Declaration!B33</f>
        <v xml:space="preserve">Tin  </v>
      </c>
      <c r="B20" s="222">
        <f>IF($B$15="Yes",Declaration!D33,0)</f>
        <v>0</v>
      </c>
      <c r="C20" s="222" t="str">
        <f ca="1">IF(H20=1,J20,I20)</f>
        <v>Complete</v>
      </c>
      <c r="D20" s="236" t="str">
        <f>IF(H20=1,"Click here to answer question 2 for Tin","")</f>
        <v/>
      </c>
      <c r="E20" s="214" t="s">
        <v>100</v>
      </c>
      <c r="F20" s="229">
        <f>IF(B$15="No",0,1)</f>
        <v>0</v>
      </c>
      <c r="G20" s="225">
        <f>IF(B20=0,1,0)</f>
        <v>1</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41">
      <c r="A21" s="221" t="str">
        <f ca="1">Declaration!B34</f>
        <v xml:space="preserve">Gold  </v>
      </c>
      <c r="B21" s="222">
        <f>IF($B$16="Yes",Declaration!D34,0)</f>
        <v>0</v>
      </c>
      <c r="C21" s="222" t="str">
        <f ca="1">IF(H21=1,J21,I21)</f>
        <v>Complete</v>
      </c>
      <c r="D21" s="236" t="str">
        <f>IF(H21=1,"Click here to answer question 2 for Gold","")</f>
        <v/>
      </c>
      <c r="E21" s="214" t="s">
        <v>100</v>
      </c>
      <c r="F21" s="229">
        <f>IF(B$16="No",0,1)</f>
        <v>0</v>
      </c>
      <c r="G21" s="225">
        <f>IF(B21=0,1,0)</f>
        <v>1</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41">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v>
      </c>
      <c r="B23" s="233"/>
      <c r="C23" s="233"/>
      <c r="D23" s="234"/>
      <c r="E23" s="214" t="s">
        <v>100</v>
      </c>
      <c r="F23" s="224"/>
      <c r="G23" s="211"/>
      <c r="H23" s="211"/>
      <c r="J23" s="228"/>
    </row>
    <row r="24" spans="1:10" ht="41">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41">
      <c r="A25" s="221" t="str">
        <f ca="1">Declaration!B39</f>
        <v xml:space="preserve">Tin  </v>
      </c>
      <c r="B25" s="222">
        <f>IF(AND($B$15="Yes",$B$20="Yes"),Declaration!D39,0)</f>
        <v>0</v>
      </c>
      <c r="C25" s="222" t="str">
        <f ca="1">IF(H25=1,J25,I25)</f>
        <v>Complete</v>
      </c>
      <c r="D25" s="236" t="str">
        <f>IF(H25=1,"Click here to answer question 3 for Tin","")</f>
        <v/>
      </c>
      <c r="E25" s="214" t="s">
        <v>100</v>
      </c>
      <c r="F25" s="229">
        <f>IF(OR(B15="No",B20="No"),0,1)</f>
        <v>0</v>
      </c>
      <c r="G25" s="225">
        <f>IF(B25=0,1,0)</f>
        <v>1</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41">
      <c r="A26" s="221" t="str">
        <f ca="1">Declaration!B40</f>
        <v xml:space="preserve">Gold  </v>
      </c>
      <c r="B26" s="222">
        <f>IF(AND($B$16="Yes",$B$21="Yes"),Declaration!D40,0)</f>
        <v>0</v>
      </c>
      <c r="C26" s="222" t="str">
        <f ca="1">IF(H26=1,J26,I26)</f>
        <v>Complete</v>
      </c>
      <c r="D26" s="236" t="str">
        <f>IF(H26=1,"Click here to answer question 3 for Gold","")</f>
        <v/>
      </c>
      <c r="E26" s="214" t="s">
        <v>100</v>
      </c>
      <c r="F26" s="229">
        <f>IF(OR(B16="No",B21="No"),0,1)</f>
        <v>0</v>
      </c>
      <c r="G26" s="225">
        <f>IF(B26=0,1,0)</f>
        <v>1</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41">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222" t="str">
        <f ca="1">Declaration!B43</f>
        <v>4) Do any of the smelters in your supply chain source the 3TG from conflict-affected and high-risk areas?</v>
      </c>
      <c r="B28" s="222"/>
      <c r="C28" s="222"/>
      <c r="D28" s="236"/>
      <c r="E28" s="214"/>
      <c r="F28" s="214"/>
      <c r="G28" s="214"/>
      <c r="H28" s="211"/>
      <c r="I28" s="227"/>
    </row>
    <row r="29" spans="1:10" ht="41.15"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221" t="str">
        <f ca="1">Declaration!B45</f>
        <v xml:space="preserve">Tin  </v>
      </c>
      <c r="B30" s="222">
        <f>IF(AND($B$15="Yes",$B$20="Yes"),Declaration!D45,0)</f>
        <v>0</v>
      </c>
      <c r="C30" s="222" t="str">
        <f ca="1">IF(H30=1,J30,I30)</f>
        <v>Complete</v>
      </c>
      <c r="D30" s="237" t="str">
        <f>IF(H30=1,"Click here to answer question 4 for Tin","")</f>
        <v/>
      </c>
      <c r="E30" s="214"/>
      <c r="F30" s="229">
        <f>F25</f>
        <v>0</v>
      </c>
      <c r="G30" s="225">
        <f>IF(B30=0,1,0)</f>
        <v>1</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221" t="str">
        <f ca="1">Declaration!B46</f>
        <v xml:space="preserve">Gold  </v>
      </c>
      <c r="B31" s="222">
        <f>IF(AND($B$16="Yes",$B$21="Yes"),Declaration!D46,0)</f>
        <v>0</v>
      </c>
      <c r="C31" s="222" t="str">
        <f ca="1">IF(H31=1,J31,I31)</f>
        <v>Complete</v>
      </c>
      <c r="D31" s="237" t="str">
        <f>IF(H31=1,"Click here to answer question 4 for Gold","")</f>
        <v/>
      </c>
      <c r="E31" s="214"/>
      <c r="F31" s="229">
        <f>F26</f>
        <v>0</v>
      </c>
      <c r="G31" s="225">
        <f>IF(B31=0,1,0)</f>
        <v>1</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40.5">
      <c r="A33" s="222" t="str">
        <f ca="1">Declaration!B49</f>
        <v xml:space="preserve">5) Does 100 percent of the 3TG (necessary to the functionality or production of your products) originate from recycled or scrap sources? </v>
      </c>
      <c r="B33" s="233"/>
      <c r="C33" s="233"/>
      <c r="D33" s="234"/>
      <c r="E33" s="214" t="s">
        <v>100</v>
      </c>
      <c r="F33" s="224"/>
      <c r="G33" s="211"/>
      <c r="H33" s="211"/>
      <c r="J33" s="228"/>
    </row>
    <row r="34" spans="1:10" ht="41">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41">
      <c r="A35" s="221" t="str">
        <f ca="1">Declaration!B51</f>
        <v xml:space="preserve">Tin  </v>
      </c>
      <c r="B35" s="222">
        <f>IF(AND($B$15="Yes",$B$20="Yes"),Declaration!D51,0)</f>
        <v>0</v>
      </c>
      <c r="C35" s="222" t="str">
        <f ca="1">IF(H35=1,J35,I35)</f>
        <v>Complete</v>
      </c>
      <c r="D35" s="237" t="str">
        <f>IF(H35=1,"Click here to answer question 5 for Tin","")</f>
        <v/>
      </c>
      <c r="E35" s="214" t="s">
        <v>100</v>
      </c>
      <c r="F35" s="229">
        <f>F25</f>
        <v>0</v>
      </c>
      <c r="G35" s="225">
        <f>IF(B35=0,1,0)</f>
        <v>1</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41">
      <c r="A36" s="221" t="str">
        <f ca="1">Declaration!B52</f>
        <v xml:space="preserve">Gold  </v>
      </c>
      <c r="B36" s="222">
        <f>IF(AND($B$16="Yes",$B$21="Yes"),Declaration!D52,0)</f>
        <v>0</v>
      </c>
      <c r="C36" s="222" t="str">
        <f ca="1">IF(H36=1,J36,I36)</f>
        <v>Complete</v>
      </c>
      <c r="D36" s="237" t="str">
        <f>IF(H36=1,"Click here to answer question 5 for Gold","")</f>
        <v/>
      </c>
      <c r="E36" s="214" t="s">
        <v>100</v>
      </c>
      <c r="F36" s="229">
        <f>F26</f>
        <v>0</v>
      </c>
      <c r="G36" s="225">
        <f>IF(B36=0,1,0)</f>
        <v>1</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41">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40.5">
      <c r="A38" s="222" t="str">
        <f ca="1">Declaration!B55</f>
        <v xml:space="preserve">6) What percentage of relevant suppliers have provided a response to your supply chain survey? </v>
      </c>
      <c r="B38" s="233"/>
      <c r="C38" s="233"/>
      <c r="D38" s="234"/>
      <c r="E38" s="214" t="s">
        <v>100</v>
      </c>
      <c r="F38" s="224"/>
      <c r="G38" s="211"/>
      <c r="H38" s="211"/>
    </row>
    <row r="39" spans="1:10" ht="27.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7.5">
      <c r="A40" s="221" t="str">
        <f ca="1">Declaration!B57</f>
        <v xml:space="preserve">Tin  </v>
      </c>
      <c r="B40" s="238">
        <f>IF(AND($B$15="Yes",$B$20="Yes"),Declaration!D57,0)</f>
        <v>0</v>
      </c>
      <c r="C40" s="222" t="str">
        <f ca="1">IF(H40=1,J40,I40)</f>
        <v>Complete</v>
      </c>
      <c r="D40" s="239" t="str">
        <f>IF(H40=1,"Click here to answer question 6 for Tin","")</f>
        <v/>
      </c>
      <c r="E40" s="214" t="s">
        <v>97</v>
      </c>
      <c r="F40" s="229">
        <f>F25</f>
        <v>0</v>
      </c>
      <c r="G40" s="225">
        <f>IF(B40=0,1,0)</f>
        <v>1</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7.5">
      <c r="A41" s="221" t="str">
        <f ca="1">Declaration!B58</f>
        <v xml:space="preserve">Gold  </v>
      </c>
      <c r="B41" s="238">
        <f>IF(AND($B$16="Yes",$B$21="Yes"),Declaration!D58,0)</f>
        <v>0</v>
      </c>
      <c r="C41" s="222" t="str">
        <f ca="1">IF(H41=1,J41,I41)</f>
        <v>Complete</v>
      </c>
      <c r="D41" s="239" t="str">
        <f>IF(H41=1,"Click here to answer question 6 for Gold","")</f>
        <v/>
      </c>
      <c r="E41" s="214" t="s">
        <v>97</v>
      </c>
      <c r="F41" s="229">
        <f>F26</f>
        <v>0</v>
      </c>
      <c r="G41" s="225">
        <f>IF(B41=0,1,0)</f>
        <v>1</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7.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4">
      <c r="A43" s="222" t="str">
        <f ca="1">Declaration!B61</f>
        <v xml:space="preserve">7) Have you identified all of the smelters supplying the 3TG to your supply chain? </v>
      </c>
      <c r="B43" s="233"/>
      <c r="C43" s="233"/>
      <c r="D43" s="234"/>
      <c r="E43" s="214" t="s">
        <v>96</v>
      </c>
      <c r="F43" s="224"/>
      <c r="G43" s="211"/>
      <c r="H43" s="211"/>
    </row>
    <row r="44" spans="1:10" ht="54.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4.5">
      <c r="A45" s="221" t="str">
        <f ca="1">Declaration!B63</f>
        <v xml:space="preserve">Tin  </v>
      </c>
      <c r="B45" s="222">
        <f>IF(AND($B$15="Yes",$B$20="Yes"),Declaration!D63,0)</f>
        <v>0</v>
      </c>
      <c r="C45" s="222" t="str">
        <f ca="1">IF(H45=1,J45,I45)</f>
        <v>Complete</v>
      </c>
      <c r="D45" s="237" t="str">
        <f>IF(H45=1,"Click here to answer question 7 for Tin","")</f>
        <v/>
      </c>
      <c r="E45" s="214" t="s">
        <v>96</v>
      </c>
      <c r="F45" s="229">
        <f>F25</f>
        <v>0</v>
      </c>
      <c r="G45" s="225">
        <f>IF(B45=0,1,0)</f>
        <v>1</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4.5">
      <c r="A46" s="221" t="str">
        <f ca="1">Declaration!B64</f>
        <v xml:space="preserve">Gold  </v>
      </c>
      <c r="B46" s="222">
        <f>IF(AND($B$16="Yes",$B$21="Yes"),Declaration!D64,0)</f>
        <v>0</v>
      </c>
      <c r="C46" s="222" t="str">
        <f ca="1">IF(H46=1,J46,I46)</f>
        <v>Complete</v>
      </c>
      <c r="D46" s="237" t="str">
        <f>IF(H46=1,"Click here to answer question 7 for Gold","")</f>
        <v/>
      </c>
      <c r="E46" s="214" t="s">
        <v>96</v>
      </c>
      <c r="F46" s="229">
        <f>F26</f>
        <v>0</v>
      </c>
      <c r="G46" s="225">
        <f>IF(B46=0,1,0)</f>
        <v>1</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4.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7.5">
      <c r="A48" s="222" t="str">
        <f ca="1">Declaration!B67</f>
        <v xml:space="preserve">8) Has all applicable smelter information received by your company been reported in this declaration? </v>
      </c>
      <c r="B48" s="233"/>
      <c r="C48" s="233"/>
      <c r="D48" s="234"/>
      <c r="E48" s="214" t="s">
        <v>102</v>
      </c>
      <c r="F48" s="224"/>
      <c r="G48" s="211"/>
      <c r="H48" s="211"/>
    </row>
    <row r="49" spans="1:10" ht="41">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41">
      <c r="A50" s="221" t="str">
        <f ca="1">Declaration!B69</f>
        <v xml:space="preserve">Tin  </v>
      </c>
      <c r="B50" s="222">
        <f>IF(AND($B$15="Yes",$B$20="Yes"),Declaration!D69,0)</f>
        <v>0</v>
      </c>
      <c r="C50" s="222" t="str">
        <f ca="1">IF(H50=1,J50,I50)</f>
        <v>Complete</v>
      </c>
      <c r="D50" s="239" t="str">
        <f>IF(H50=1,"Click here to answer question 8 for Tin","")</f>
        <v/>
      </c>
      <c r="E50" s="214" t="s">
        <v>100</v>
      </c>
      <c r="F50" s="229">
        <f>F25</f>
        <v>0</v>
      </c>
      <c r="G50" s="225">
        <f>IF(B50=0,1,0)</f>
        <v>1</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41">
      <c r="A51" s="221" t="str">
        <f ca="1">Declaration!B70</f>
        <v xml:space="preserve">Gold  </v>
      </c>
      <c r="B51" s="222">
        <f>IF(AND($B$16="Yes",$B$21="Yes"),Declaration!D70,0)</f>
        <v>0</v>
      </c>
      <c r="C51" s="222" t="str">
        <f ca="1">IF(H51=1,J51,I51)</f>
        <v>Complete</v>
      </c>
      <c r="D51" s="239" t="str">
        <f>IF(H51=1,"Click here to answer question 8 for Gold","")</f>
        <v/>
      </c>
      <c r="E51" s="214" t="s">
        <v>100</v>
      </c>
      <c r="F51" s="229">
        <f>F26</f>
        <v>0</v>
      </c>
      <c r="G51" s="225">
        <f>IF(B51=0,1,0)</f>
        <v>1</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41">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7">
      <c r="A53" s="222" t="str">
        <f ca="1">Declaration!B74</f>
        <v>Question</v>
      </c>
      <c r="B53" s="233"/>
      <c r="C53" s="233"/>
      <c r="D53" s="234"/>
      <c r="E53" s="214" t="s">
        <v>97</v>
      </c>
      <c r="F53" s="224"/>
      <c r="G53" s="224"/>
      <c r="H53" s="224"/>
    </row>
    <row r="54" spans="1:10" ht="41">
      <c r="A54" s="222" t="str">
        <f ca="1">Declaration!B75</f>
        <v>A. Have you established a responsible minerals sourcing policy?</v>
      </c>
      <c r="B54" s="222">
        <f>Declaration!D75</f>
        <v>0</v>
      </c>
      <c r="C54" s="222" t="str">
        <f t="shared" ref="C54:C60" ca="1" si="2">IF(H54=1,J54,I54)</f>
        <v>Complete</v>
      </c>
      <c r="D54" s="223" t="str">
        <f>IF(H54=1,"Click here to answer question (A)","")</f>
        <v/>
      </c>
      <c r="E54" s="214" t="s">
        <v>100</v>
      </c>
      <c r="F54" s="229">
        <f>IF(SUM(F$24:F$27)=0,0,1)</f>
        <v>0</v>
      </c>
      <c r="G54" s="225">
        <f>IF(B54=0,1,0)</f>
        <v>1</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v>
      </c>
      <c r="B55" s="222">
        <f>Declaration!D77</f>
        <v>0</v>
      </c>
      <c r="C55" s="222" t="str">
        <f t="shared" ca="1" si="2"/>
        <v>Complete</v>
      </c>
      <c r="D55" s="223" t="str">
        <f>IF(H55=1,"Click here to answer question (B)","")</f>
        <v/>
      </c>
      <c r="E55" s="214" t="s">
        <v>100</v>
      </c>
      <c r="F55" s="229">
        <f>F$54</f>
        <v>0</v>
      </c>
      <c r="G55" s="225">
        <f>IF(B55=0,1,0)</f>
        <v>1</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4">
      <c r="A57" s="222" t="str">
        <f ca="1">Declaration!B79</f>
        <v>C. Do you require your direct suppliers to source the 3TG from smelters whose due diligence practices have been validated by an independent third party audit program?</v>
      </c>
      <c r="B57" s="222">
        <f>Declaration!D79</f>
        <v>0</v>
      </c>
      <c r="C57" s="222" t="str">
        <f t="shared" ca="1" si="2"/>
        <v>Complete</v>
      </c>
      <c r="D57" s="223" t="str">
        <f>IF(H57=1,"Click here to answer question (C)","")</f>
        <v/>
      </c>
      <c r="E57" s="214" t="s">
        <v>100</v>
      </c>
      <c r="F57" s="229">
        <f>F$54</f>
        <v>0</v>
      </c>
      <c r="G57" s="225">
        <f>IF(B57=0,1,0)</f>
        <v>1</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222" t="str">
        <f ca="1">Declaration!B81</f>
        <v>D. Have you implemented due diligence measures for responsible sourcing?</v>
      </c>
      <c r="B58" s="222">
        <f>Declaration!D81</f>
        <v>0</v>
      </c>
      <c r="C58" s="222" t="str">
        <f t="shared" ca="1" si="2"/>
        <v>Complete</v>
      </c>
      <c r="D58" s="223" t="str">
        <f>IF(H58=1,"Click here to answer question (D)","")</f>
        <v/>
      </c>
      <c r="E58" s="214" t="s">
        <v>100</v>
      </c>
      <c r="F58" s="229">
        <f>F$54</f>
        <v>0</v>
      </c>
      <c r="G58" s="225">
        <f>IF(B58=0,1,0)</f>
        <v>1</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41">
      <c r="A59" s="222" t="str">
        <f ca="1">Declaration!B83</f>
        <v>E. Does your company conduct Conflict Minerals survey(s) of your relevant supplier(s)?</v>
      </c>
      <c r="B59" s="222">
        <f>Declaration!D83</f>
        <v>0</v>
      </c>
      <c r="C59" s="222" t="str">
        <f t="shared" ca="1" si="2"/>
        <v>Complete</v>
      </c>
      <c r="D59" s="223" t="str">
        <f>IF(H59=1,"Click here to answer question (E)","")</f>
        <v/>
      </c>
      <c r="E59" s="214" t="s">
        <v>100</v>
      </c>
      <c r="F59" s="229">
        <f>F$54</f>
        <v>0</v>
      </c>
      <c r="G59" s="225">
        <f>IF(B59=0,1,0)</f>
        <v>1</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41">
      <c r="A60" s="222" t="str">
        <f ca="1">Declaration!B85</f>
        <v>F. Do you review due diligence information received from your suppliers against your company’s expectations?</v>
      </c>
      <c r="B60" s="222">
        <f>Declaration!D85</f>
        <v>0</v>
      </c>
      <c r="C60" s="222" t="str">
        <f t="shared" ca="1" si="2"/>
        <v>Complete</v>
      </c>
      <c r="D60" s="223" t="str">
        <f>IF(H60=1,"Click here to answer question (F)","")</f>
        <v/>
      </c>
      <c r="E60" s="214" t="s">
        <v>100</v>
      </c>
      <c r="F60" s="229">
        <f>F$54</f>
        <v>0</v>
      </c>
      <c r="G60" s="225">
        <f>IF(B60=0,1,0)</f>
        <v>1</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5" hidden="1">
      <c r="A61" s="222"/>
      <c r="B61" s="222"/>
      <c r="C61" s="222"/>
      <c r="D61" s="223"/>
      <c r="E61" s="214"/>
      <c r="F61" s="229"/>
      <c r="G61" s="225"/>
      <c r="H61" s="226"/>
      <c r="I61" s="227"/>
    </row>
    <row r="62" spans="1:10" ht="41">
      <c r="A62" s="222" t="str">
        <f ca="1">Declaration!B87</f>
        <v>G. Does your review process include corrective action management?</v>
      </c>
      <c r="B62" s="222">
        <f>Declaration!D87</f>
        <v>0</v>
      </c>
      <c r="C62" s="222" t="str">
        <f t="shared" ref="C62:C68" ca="1" si="4">IF(H62=1,J62,I62)</f>
        <v>Complete</v>
      </c>
      <c r="D62" s="223" t="str">
        <f>IF(H62=1,"Click here to answer question (G)","")</f>
        <v/>
      </c>
      <c r="E62" s="214" t="s">
        <v>100</v>
      </c>
      <c r="F62" s="229">
        <f>F$54</f>
        <v>0</v>
      </c>
      <c r="G62" s="225">
        <f>IF(B62=0,1,0)</f>
        <v>1</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41">
      <c r="A63" s="222" t="str">
        <f ca="1">Declaration!B89</f>
        <v>H. Is your company required to file an annual conflict minerals disclosure?</v>
      </c>
      <c r="B63" s="222">
        <f>Declaration!D89</f>
        <v>0</v>
      </c>
      <c r="C63" s="222" t="str">
        <f t="shared" ca="1" si="4"/>
        <v>Complete</v>
      </c>
      <c r="D63" s="223" t="str">
        <f>IF(H63=1,"Click here to answer question (H)","")</f>
        <v/>
      </c>
      <c r="E63" s="214" t="s">
        <v>100</v>
      </c>
      <c r="F63" s="229">
        <f>F$54</f>
        <v>0</v>
      </c>
      <c r="G63" s="225">
        <f>IF(B63=0,1,0)</f>
        <v>1</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41">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41">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41">
      <c r="A66" s="222" t="s">
        <v>146</v>
      </c>
      <c r="B66" s="222"/>
      <c r="C66" s="222" t="str">
        <f t="shared" ca="1" si="4"/>
        <v>Complete</v>
      </c>
      <c r="D66" s="223" t="str">
        <f>IF(H66=0,"","Click here to provide smelter information")</f>
        <v/>
      </c>
      <c r="E66" s="214" t="s">
        <v>100</v>
      </c>
      <c r="F66" s="229">
        <f>F25</f>
        <v>0</v>
      </c>
      <c r="G66" s="225">
        <f>IF(AND(COUNTIF(SmelterIdetifiedForMetal,"Tin")&gt;0,COUNTIF('Smelter List'!AB$5:AB$2504,"Tin?*")&gt;0),0,1)</f>
        <v>1</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41">
      <c r="A67" s="222" t="s">
        <v>147</v>
      </c>
      <c r="B67" s="222"/>
      <c r="C67" s="222" t="str">
        <f t="shared" ca="1" si="4"/>
        <v>Complete</v>
      </c>
      <c r="D67" s="223" t="str">
        <f>IF(H67=0,"","Click here to provide smelter information")</f>
        <v/>
      </c>
      <c r="E67" s="214" t="s">
        <v>100</v>
      </c>
      <c r="F67" s="229">
        <f>F26</f>
        <v>0</v>
      </c>
      <c r="G67" s="225">
        <f>IF(AND(COUNTIF(SmelterIdetifiedForMetal,"Gold")&gt;0,COUNTIF('Smelter List'!AB$5:AB$2504,"Gold?*")&gt;0),0,1)</f>
        <v>1</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41">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7">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4375" defaultRowHeight="13.5"/>
  <cols>
    <col min="1" max="1" width="3.15234375" style="243" customWidth="1"/>
    <col min="2" max="2" width="39.84375" style="244" customWidth="1"/>
    <col min="3" max="3" width="39.84375" style="243" customWidth="1"/>
    <col min="4" max="4" width="58.84375" style="243" customWidth="1"/>
    <col min="5" max="5" width="1.61328125" style="243" customWidth="1"/>
    <col min="6" max="6" width="9" style="245" customWidth="1"/>
    <col min="7" max="7" width="8.84375" style="246" customWidth="1"/>
    <col min="8" max="16384" width="8.84375" style="246"/>
  </cols>
  <sheetData>
    <row r="1" spans="1:6" s="247" customFormat="1" ht="35.15" customHeight="1">
      <c r="A1" s="446" t="str">
        <f ca="1">OFFSET(L!$C$1,MATCH("Product List"&amp;ADDRESS(ROW(),COLUMN(),4),L!$A:$A,0)-1,SL,,)</f>
        <v>Completion required only if reporting level "Product (or List of Products)" selected on the 'Declaration' worksheet.</v>
      </c>
      <c r="B1" s="447"/>
      <c r="C1" s="447"/>
      <c r="D1" s="447"/>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45" t="s">
        <v>137</v>
      </c>
      <c r="C4" s="445"/>
      <c r="D4" s="445"/>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98"/>
      <c r="C6" s="254"/>
      <c r="D6" s="254"/>
      <c r="E6" s="255"/>
    </row>
    <row r="7" spans="1:6" ht="15">
      <c r="A7" s="256"/>
      <c r="B7" s="98"/>
      <c r="C7" s="254"/>
      <c r="D7" s="254"/>
      <c r="E7" s="255"/>
    </row>
    <row r="8" spans="1:6" ht="15">
      <c r="A8" s="256"/>
      <c r="B8" s="98"/>
      <c r="C8" s="254"/>
      <c r="D8" s="254"/>
      <c r="E8" s="255"/>
    </row>
    <row r="9" spans="1:6" ht="15">
      <c r="A9" s="256"/>
      <c r="B9" s="98"/>
      <c r="C9" s="254"/>
      <c r="D9" s="254"/>
      <c r="E9" s="255"/>
    </row>
    <row r="10" spans="1:6" ht="15">
      <c r="A10" s="256"/>
      <c r="B10" s="98"/>
      <c r="C10" s="254"/>
      <c r="D10" s="254"/>
      <c r="E10" s="255"/>
    </row>
    <row r="11" spans="1:6" ht="15">
      <c r="A11" s="256"/>
      <c r="B11" s="98"/>
      <c r="C11" s="254"/>
      <c r="D11" s="254"/>
      <c r="E11" s="255"/>
    </row>
    <row r="12" spans="1:6" ht="15">
      <c r="A12" s="256"/>
      <c r="B12" s="98"/>
      <c r="C12" s="254"/>
      <c r="D12" s="254"/>
      <c r="E12" s="255"/>
    </row>
    <row r="13" spans="1:6" ht="15">
      <c r="A13" s="256"/>
      <c r="B13" s="98"/>
      <c r="C13" s="254"/>
      <c r="D13" s="254"/>
      <c r="E13" s="255"/>
    </row>
    <row r="14" spans="1:6" ht="15">
      <c r="A14" s="256"/>
      <c r="B14" s="98"/>
      <c r="C14" s="254"/>
      <c r="D14" s="254"/>
      <c r="E14" s="255"/>
    </row>
    <row r="15" spans="1:6" ht="15">
      <c r="A15" s="256"/>
      <c r="B15" s="98"/>
      <c r="C15" s="254"/>
      <c r="D15" s="254"/>
      <c r="E15" s="255"/>
    </row>
    <row r="16" spans="1:6" ht="15">
      <c r="A16" s="256"/>
      <c r="B16" s="98"/>
      <c r="C16" s="254"/>
      <c r="D16" s="254"/>
      <c r="E16" s="255"/>
    </row>
    <row r="17" spans="1:5" ht="15">
      <c r="A17" s="256"/>
      <c r="B17" s="98"/>
      <c r="C17" s="254"/>
      <c r="D17" s="254"/>
      <c r="E17" s="255"/>
    </row>
    <row r="18" spans="1:5" ht="15">
      <c r="A18" s="256"/>
      <c r="B18" s="98"/>
      <c r="C18" s="254"/>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4" customHeight="1">
      <c r="A2006" s="257"/>
      <c r="B2006" s="448" t="str">
        <f ca="1">OFFSET(L!$C$1,MATCH("General"&amp;"Cpy",L!$A:$A,0)-1,SL,,)</f>
        <v>© 2022 Responsible Minerals Initiative. All rights reserved.</v>
      </c>
      <c r="C2006" s="448"/>
      <c r="D2006" s="448"/>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4375" defaultRowHeight="13.5"/>
  <cols>
    <col min="1" max="1" width="9.15234375" style="260" customWidth="1"/>
    <col min="2" max="2" width="42.84375" style="260" customWidth="1"/>
    <col min="3" max="3" width="63.84375" style="260" customWidth="1"/>
    <col min="4" max="4" width="25.61328125" style="260" customWidth="1"/>
    <col min="5" max="5" width="12.61328125" style="260" customWidth="1"/>
    <col min="6" max="6" width="12.61328125" style="261" customWidth="1"/>
    <col min="7" max="7" width="15.3828125" style="260" customWidth="1"/>
    <col min="8" max="8" width="23.84375" style="260" customWidth="1"/>
    <col min="9" max="9" width="28.15234375" style="260" customWidth="1"/>
    <col min="10" max="10" width="48.23046875" style="260" hidden="1" customWidth="1"/>
    <col min="11" max="11" width="49.765625" style="260" hidden="1" customWidth="1"/>
    <col min="12" max="12" width="8.84375" style="260" customWidth="1"/>
    <col min="13" max="16384" width="8.84375" style="260"/>
  </cols>
  <sheetData>
    <row r="1" spans="1:16" ht="168.65"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62" customFormat="1" ht="5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4375" defaultRowHeight="13.5"/>
  <cols>
    <col min="1" max="1" width="14.61328125" style="269" customWidth="1"/>
    <col min="2" max="2" width="14" style="269" customWidth="1"/>
    <col min="3" max="3" width="6.15234375" style="269" customWidth="1"/>
    <col min="4" max="4" width="56.23046875" style="269" customWidth="1"/>
    <col min="5" max="5" width="53.765625" style="270" customWidth="1"/>
    <col min="6" max="6" width="54.15234375" style="269" customWidth="1"/>
    <col min="7" max="7" width="68.23046875" style="271" customWidth="1"/>
    <col min="8" max="8" width="49.23046875" style="269" customWidth="1"/>
    <col min="9" max="9" width="51.61328125" style="269" customWidth="1"/>
    <col min="10" max="10" width="50.23046875" style="269" customWidth="1"/>
    <col min="11" max="11" width="51.84375" style="272" customWidth="1"/>
    <col min="12" max="12" width="66.84375" style="273" customWidth="1"/>
    <col min="13" max="13" width="46.15234375" style="274" customWidth="1"/>
    <col min="14" max="14" width="8.84375" style="274" customWidth="1"/>
    <col min="15" max="16384" width="8.843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1">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37.5">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0.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7">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40.5">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0.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0.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0.5">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1">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27">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81">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27">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67.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0.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0.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48.5">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1.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40.5">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391.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46.5">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16">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16">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0.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58">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94.5">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08">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01.5">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364.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03">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188.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01.5">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0.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7">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87">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67.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4">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3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1">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4.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1.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67.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3.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3.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4">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37.5">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81">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62">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189">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16">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40.5">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02.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27">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10.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48.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48.5">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297">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94.5">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40.5">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7">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67.5">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7">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0.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7">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7">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7">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7">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7">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7">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7">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7">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7">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7">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1">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89">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3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48.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67.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3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08">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3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29.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08">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1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0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7">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67.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7">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48.5">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08">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270">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56.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7">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3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81">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02.5">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189">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175.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7">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7">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40.5">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3.5">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4">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7">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7">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7">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7">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7">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7">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27">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29">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14.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4">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40.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0.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29">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29">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40.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7">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7">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67.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4">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27">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29">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40.5">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27">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29">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14.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7">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7">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7">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7">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7">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7">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27">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7">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7">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7">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7">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7">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7">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7">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7">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7">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7">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7">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7">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0.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0.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4">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27">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0.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4">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7">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27">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7">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7">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27">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7">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0.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40.5">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27">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0.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0.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27">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0.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4">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4">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4">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4">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67.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67.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67.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67.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67.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67.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67.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67.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67.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67.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54">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67.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40.5">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4">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4">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4">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0.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0.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0.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0.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4">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54">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4">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4.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4">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40.5">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0.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40.5">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40.5">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40.5">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7">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1">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7">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7">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67.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7">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27">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67.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4375" defaultRowHeight="13.5"/>
  <cols>
    <col min="1" max="1" width="20.61328125" style="343" customWidth="1"/>
    <col min="2" max="2" width="57.15234375" style="343" customWidth="1"/>
    <col min="3" max="3" width="8.84375" style="343" customWidth="1"/>
    <col min="4" max="16384" width="8.843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4375" defaultRowHeight="13.5"/>
  <cols>
    <col min="1" max="1" width="11.15234375" customWidth="1"/>
    <col min="2" max="2" width="25.76562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AA33F8-7F8C-4B48-AA7C-BD8CC2264AEE}"/>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Mod Fam</cp:lastModifiedBy>
  <cp:lastPrinted>2015-04-21T20:47:43Z</cp:lastPrinted>
  <dcterms:created xsi:type="dcterms:W3CDTF">2010-06-21T21:00:23Z</dcterms:created>
  <dcterms:modified xsi:type="dcterms:W3CDTF">2022-07-05T19:50:00Z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