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https://akoustisinc-my.sharepoint.com/personal/pevans_akoustis_com/Documents/Documents/Work/RFMi Quality/CMRT's/"/>
    </mc:Choice>
  </mc:AlternateContent>
  <xr:revisionPtr revIDLastSave="50" documentId="8_{9BFF42D3-1E82-460C-A59F-7390DDDE03FE}" xr6:coauthVersionLast="47" xr6:coauthVersionMax="47" xr10:uidLastSave="{B9BA72FA-C5CA-4113-8388-B156B4801DDE}"/>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 i="5" l="1"/>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8" i="5"/>
  <c r="X8" i="5" s="1"/>
  <c r="V9" i="5"/>
  <c r="E9" i="5"/>
  <c r="X9" i="5" s="1"/>
  <c r="V10" i="5"/>
  <c r="E10" i="5"/>
  <c r="V11" i="5"/>
  <c r="E11" i="5"/>
  <c r="V12" i="5"/>
  <c r="E12" i="5"/>
  <c r="X12" i="5" s="1"/>
  <c r="V13" i="5"/>
  <c r="E13" i="5"/>
  <c r="X13" i="5" s="1"/>
  <c r="V14" i="5"/>
  <c r="E14" i="5"/>
  <c r="V15" i="5"/>
  <c r="E15" i="5"/>
  <c r="V16" i="5"/>
  <c r="E16" i="5"/>
  <c r="X16" i="5" s="1"/>
  <c r="V17" i="5"/>
  <c r="E17" i="5"/>
  <c r="X17" i="5" s="1"/>
  <c r="V18" i="5"/>
  <c r="E18" i="5"/>
  <c r="V19" i="5"/>
  <c r="E19" i="5"/>
  <c r="V20" i="5"/>
  <c r="E20" i="5"/>
  <c r="X20" i="5" s="1"/>
  <c r="V21" i="5"/>
  <c r="E21" i="5"/>
  <c r="X21" i="5" s="1"/>
  <c r="V22" i="5"/>
  <c r="E22" i="5"/>
  <c r="V23" i="5"/>
  <c r="E23" i="5"/>
  <c r="V24" i="5"/>
  <c r="E24" i="5"/>
  <c r="X24" i="5" s="1"/>
  <c r="V25" i="5"/>
  <c r="E25" i="5"/>
  <c r="X25" i="5" s="1"/>
  <c r="V26" i="5"/>
  <c r="E26" i="5"/>
  <c r="X26" i="5" s="1"/>
  <c r="V27" i="5"/>
  <c r="E27" i="5"/>
  <c r="V28" i="5"/>
  <c r="E28" i="5"/>
  <c r="X28" i="5" s="1"/>
  <c r="V29" i="5"/>
  <c r="E29" i="5"/>
  <c r="X29" i="5" s="1"/>
  <c r="V30" i="5"/>
  <c r="E30" i="5"/>
  <c r="X30" i="5" s="1"/>
  <c r="V31" i="5"/>
  <c r="E31" i="5"/>
  <c r="V32" i="5"/>
  <c r="E32" i="5"/>
  <c r="X32" i="5" s="1"/>
  <c r="V33" i="5"/>
  <c r="E33" i="5"/>
  <c r="X33" i="5" s="1"/>
  <c r="V34" i="5"/>
  <c r="E34" i="5"/>
  <c r="V35" i="5"/>
  <c r="E35" i="5"/>
  <c r="V36" i="5"/>
  <c r="E36" i="5"/>
  <c r="X36" i="5" s="1"/>
  <c r="V37" i="5"/>
  <c r="E37" i="5"/>
  <c r="X37" i="5" s="1"/>
  <c r="V38" i="5"/>
  <c r="E38" i="5"/>
  <c r="V39" i="5"/>
  <c r="E39" i="5"/>
  <c r="V40" i="5"/>
  <c r="E40" i="5"/>
  <c r="X40" i="5" s="1"/>
  <c r="V41" i="5"/>
  <c r="E41" i="5"/>
  <c r="X41" i="5" s="1"/>
  <c r="V42" i="5"/>
  <c r="E42" i="5"/>
  <c r="X42" i="5" s="1"/>
  <c r="V43" i="5"/>
  <c r="E43" i="5"/>
  <c r="V44" i="5"/>
  <c r="E44" i="5"/>
  <c r="X44" i="5" s="1"/>
  <c r="V45" i="5"/>
  <c r="E45" i="5"/>
  <c r="X45" i="5" s="1"/>
  <c r="V46" i="5"/>
  <c r="E46" i="5"/>
  <c r="X46" i="5" s="1"/>
  <c r="V47" i="5"/>
  <c r="E47" i="5"/>
  <c r="V48" i="5"/>
  <c r="E48" i="5"/>
  <c r="X48" i="5" s="1"/>
  <c r="V49" i="5"/>
  <c r="E49" i="5"/>
  <c r="X49" i="5" s="1"/>
  <c r="V50" i="5"/>
  <c r="E50" i="5"/>
  <c r="X50" i="5" s="1"/>
  <c r="V51" i="5"/>
  <c r="E51" i="5"/>
  <c r="V52" i="5"/>
  <c r="E52" i="5"/>
  <c r="X52" i="5" s="1"/>
  <c r="V53" i="5"/>
  <c r="E53" i="5"/>
  <c r="X53" i="5" s="1"/>
  <c r="V54" i="5"/>
  <c r="E54" i="5"/>
  <c r="V55" i="5"/>
  <c r="E55" i="5"/>
  <c r="V56" i="5"/>
  <c r="E56" i="5"/>
  <c r="X56" i="5" s="1"/>
  <c r="V57" i="5"/>
  <c r="E57" i="5"/>
  <c r="X57" i="5" s="1"/>
  <c r="V58" i="5"/>
  <c r="E58" i="5"/>
  <c r="X58" i="5" s="1"/>
  <c r="V59" i="5"/>
  <c r="E59" i="5"/>
  <c r="V60" i="5"/>
  <c r="E60" i="5"/>
  <c r="X60" i="5" s="1"/>
  <c r="V61" i="5"/>
  <c r="E61" i="5"/>
  <c r="X61" i="5" s="1"/>
  <c r="V62" i="5"/>
  <c r="E62" i="5"/>
  <c r="V63" i="5"/>
  <c r="E63" i="5"/>
  <c r="V64" i="5"/>
  <c r="E64" i="5"/>
  <c r="X64" i="5" s="1"/>
  <c r="V65" i="5"/>
  <c r="E65" i="5"/>
  <c r="X65" i="5" s="1"/>
  <c r="V66" i="5"/>
  <c r="E66" i="5"/>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X76" i="5" s="1"/>
  <c r="V77" i="5"/>
  <c r="E77" i="5"/>
  <c r="X77" i="5" s="1"/>
  <c r="V78" i="5"/>
  <c r="E78" i="5"/>
  <c r="V79" i="5"/>
  <c r="E79" i="5"/>
  <c r="V80" i="5"/>
  <c r="E80" i="5"/>
  <c r="X80" i="5" s="1"/>
  <c r="V81" i="5"/>
  <c r="E81" i="5"/>
  <c r="X81" i="5" s="1"/>
  <c r="V82" i="5"/>
  <c r="E82" i="5"/>
  <c r="X82" i="5" s="1"/>
  <c r="V83" i="5"/>
  <c r="E83" i="5"/>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V96" i="5"/>
  <c r="E96" i="5"/>
  <c r="X96" i="5" s="1"/>
  <c r="V97" i="5"/>
  <c r="E97" i="5"/>
  <c r="X97" i="5" s="1"/>
  <c r="V98" i="5"/>
  <c r="E98" i="5"/>
  <c r="V99" i="5"/>
  <c r="E99" i="5"/>
  <c r="V100" i="5"/>
  <c r="E100" i="5"/>
  <c r="X100" i="5" s="1"/>
  <c r="V101" i="5"/>
  <c r="E101" i="5"/>
  <c r="X101" i="5" s="1"/>
  <c r="V102" i="5"/>
  <c r="E102" i="5"/>
  <c r="V103" i="5"/>
  <c r="E103" i="5"/>
  <c r="V104" i="5"/>
  <c r="E104" i="5"/>
  <c r="X104" i="5" s="1"/>
  <c r="V105" i="5"/>
  <c r="E105" i="5"/>
  <c r="X105" i="5" s="1"/>
  <c r="V106" i="5"/>
  <c r="E106" i="5"/>
  <c r="X106" i="5" s="1"/>
  <c r="V107" i="5"/>
  <c r="E107" i="5"/>
  <c r="V108" i="5"/>
  <c r="E108" i="5"/>
  <c r="X108" i="5" s="1"/>
  <c r="V109" i="5"/>
  <c r="E109" i="5"/>
  <c r="X109" i="5" s="1"/>
  <c r="V110" i="5"/>
  <c r="E110" i="5"/>
  <c r="X110" i="5" s="1"/>
  <c r="V111" i="5"/>
  <c r="E111" i="5"/>
  <c r="V112" i="5"/>
  <c r="E112" i="5"/>
  <c r="X112" i="5" s="1"/>
  <c r="V113" i="5"/>
  <c r="E113" i="5"/>
  <c r="X113" i="5" s="1"/>
  <c r="V114" i="5"/>
  <c r="E114" i="5"/>
  <c r="V115" i="5"/>
  <c r="E115" i="5"/>
  <c r="V116" i="5"/>
  <c r="E116" i="5"/>
  <c r="X116" i="5" s="1"/>
  <c r="V117" i="5"/>
  <c r="E117" i="5"/>
  <c r="X117" i="5" s="1"/>
  <c r="V118" i="5"/>
  <c r="E118" i="5"/>
  <c r="V119" i="5"/>
  <c r="E119" i="5"/>
  <c r="V120" i="5"/>
  <c r="E120" i="5"/>
  <c r="X120" i="5" s="1"/>
  <c r="V121" i="5"/>
  <c r="E121" i="5"/>
  <c r="X121" i="5" s="1"/>
  <c r="V122" i="5"/>
  <c r="E122" i="5"/>
  <c r="X122" i="5" s="1"/>
  <c r="V123" i="5"/>
  <c r="E123" i="5"/>
  <c r="V124" i="5"/>
  <c r="E124" i="5"/>
  <c r="X124" i="5" s="1"/>
  <c r="V125" i="5"/>
  <c r="E125" i="5"/>
  <c r="X125" i="5" s="1"/>
  <c r="V126" i="5"/>
  <c r="E126" i="5"/>
  <c r="V127" i="5"/>
  <c r="E127" i="5"/>
  <c r="V128" i="5"/>
  <c r="E128" i="5"/>
  <c r="X128" i="5" s="1"/>
  <c r="V129" i="5"/>
  <c r="E129" i="5"/>
  <c r="X129" i="5" s="1"/>
  <c r="V130" i="5"/>
  <c r="E130" i="5"/>
  <c r="V131" i="5"/>
  <c r="E131" i="5"/>
  <c r="V132" i="5"/>
  <c r="E132" i="5"/>
  <c r="X132" i="5" s="1"/>
  <c r="V133" i="5"/>
  <c r="E133" i="5"/>
  <c r="X133" i="5" s="1"/>
  <c r="V134" i="5"/>
  <c r="E134" i="5"/>
  <c r="V135" i="5"/>
  <c r="E135" i="5"/>
  <c r="V136" i="5"/>
  <c r="E136" i="5"/>
  <c r="X136" i="5" s="1"/>
  <c r="V137" i="5"/>
  <c r="E137" i="5"/>
  <c r="X137" i="5" s="1"/>
  <c r="V138" i="5"/>
  <c r="E138" i="5"/>
  <c r="X138" i="5" s="1"/>
  <c r="V139" i="5"/>
  <c r="E139" i="5"/>
  <c r="V140" i="5"/>
  <c r="E140" i="5"/>
  <c r="X140" i="5" s="1"/>
  <c r="V141" i="5"/>
  <c r="E141" i="5"/>
  <c r="X141" i="5" s="1"/>
  <c r="V142" i="5"/>
  <c r="E142" i="5"/>
  <c r="V143" i="5"/>
  <c r="E143" i="5"/>
  <c r="V144" i="5"/>
  <c r="E144" i="5"/>
  <c r="X144" i="5" s="1"/>
  <c r="V145" i="5"/>
  <c r="E145" i="5"/>
  <c r="X145" i="5" s="1"/>
  <c r="V146" i="5"/>
  <c r="E146" i="5"/>
  <c r="V147" i="5"/>
  <c r="E147" i="5"/>
  <c r="V148" i="5"/>
  <c r="E148" i="5"/>
  <c r="X148" i="5" s="1"/>
  <c r="V149" i="5"/>
  <c r="E149" i="5"/>
  <c r="X149" i="5" s="1"/>
  <c r="V150" i="5"/>
  <c r="E150" i="5"/>
  <c r="X150" i="5" s="1"/>
  <c r="V151" i="5"/>
  <c r="E151" i="5"/>
  <c r="V152" i="5"/>
  <c r="E152" i="5"/>
  <c r="X152" i="5" s="1"/>
  <c r="V153" i="5"/>
  <c r="E153" i="5"/>
  <c r="X153" i="5" s="1"/>
  <c r="V154" i="5"/>
  <c r="E154" i="5"/>
  <c r="V155" i="5"/>
  <c r="E155" i="5"/>
  <c r="V156" i="5"/>
  <c r="E156" i="5"/>
  <c r="X156" i="5" s="1"/>
  <c r="V157" i="5"/>
  <c r="E157" i="5"/>
  <c r="X157" i="5" s="1"/>
  <c r="V158" i="5"/>
  <c r="E158" i="5"/>
  <c r="X158" i="5" s="1"/>
  <c r="V159" i="5"/>
  <c r="E159" i="5"/>
  <c r="V160" i="5"/>
  <c r="E160" i="5"/>
  <c r="X160" i="5" s="1"/>
  <c r="V161" i="5"/>
  <c r="E161" i="5"/>
  <c r="X161" i="5" s="1"/>
  <c r="V162" i="5"/>
  <c r="E162" i="5"/>
  <c r="X162" i="5" s="1"/>
  <c r="V163" i="5"/>
  <c r="E163" i="5"/>
  <c r="V164" i="5"/>
  <c r="E164" i="5"/>
  <c r="X164" i="5" s="1"/>
  <c r="V165" i="5"/>
  <c r="E165" i="5"/>
  <c r="X165" i="5" s="1"/>
  <c r="V166" i="5"/>
  <c r="E166" i="5"/>
  <c r="X166" i="5" s="1"/>
  <c r="V167" i="5"/>
  <c r="E167" i="5"/>
  <c r="V168" i="5"/>
  <c r="E168" i="5"/>
  <c r="X168" i="5" s="1"/>
  <c r="V169" i="5"/>
  <c r="E169" i="5"/>
  <c r="X169" i="5" s="1"/>
  <c r="V170" i="5"/>
  <c r="E170" i="5"/>
  <c r="X170" i="5" s="1"/>
  <c r="V171" i="5"/>
  <c r="E171" i="5"/>
  <c r="V172" i="5"/>
  <c r="E172" i="5"/>
  <c r="X172" i="5" s="1"/>
  <c r="V173" i="5"/>
  <c r="E173" i="5"/>
  <c r="X173" i="5" s="1"/>
  <c r="V174" i="5"/>
  <c r="E174" i="5"/>
  <c r="V175" i="5"/>
  <c r="E175" i="5"/>
  <c r="V176" i="5"/>
  <c r="E176" i="5"/>
  <c r="X176" i="5" s="1"/>
  <c r="V177" i="5"/>
  <c r="E177" i="5"/>
  <c r="X177" i="5" s="1"/>
  <c r="V178" i="5"/>
  <c r="E178" i="5"/>
  <c r="X178" i="5" s="1"/>
  <c r="V179" i="5"/>
  <c r="E179" i="5"/>
  <c r="V180" i="5"/>
  <c r="E180" i="5"/>
  <c r="X180" i="5" s="1"/>
  <c r="V181" i="5"/>
  <c r="E181" i="5"/>
  <c r="X181" i="5" s="1"/>
  <c r="V182" i="5"/>
  <c r="E182" i="5"/>
  <c r="X182" i="5" s="1"/>
  <c r="V183" i="5"/>
  <c r="E183" i="5"/>
  <c r="V184" i="5"/>
  <c r="E184" i="5"/>
  <c r="X184" i="5" s="1"/>
  <c r="V185" i="5"/>
  <c r="E185" i="5"/>
  <c r="X185" i="5" s="1"/>
  <c r="V186" i="5"/>
  <c r="E186" i="5"/>
  <c r="V187" i="5"/>
  <c r="E187" i="5"/>
  <c r="V188" i="5"/>
  <c r="E188" i="5"/>
  <c r="X188" i="5" s="1"/>
  <c r="V189" i="5"/>
  <c r="E189" i="5"/>
  <c r="X189" i="5" s="1"/>
  <c r="V190" i="5"/>
  <c r="E190" i="5"/>
  <c r="X190" i="5" s="1"/>
  <c r="V191" i="5"/>
  <c r="E191" i="5"/>
  <c r="V192" i="5"/>
  <c r="E192" i="5"/>
  <c r="X192" i="5" s="1"/>
  <c r="V193" i="5"/>
  <c r="E193" i="5"/>
  <c r="X193" i="5" s="1"/>
  <c r="V194" i="5"/>
  <c r="E194" i="5"/>
  <c r="V195" i="5"/>
  <c r="E195" i="5"/>
  <c r="V196" i="5"/>
  <c r="E196" i="5"/>
  <c r="X196" i="5" s="1"/>
  <c r="V197" i="5"/>
  <c r="E197" i="5"/>
  <c r="X197" i="5" s="1"/>
  <c r="V198" i="5"/>
  <c r="E198" i="5"/>
  <c r="X198" i="5" s="1"/>
  <c r="V199" i="5"/>
  <c r="E199" i="5"/>
  <c r="V200" i="5"/>
  <c r="E200" i="5"/>
  <c r="X200" i="5" s="1"/>
  <c r="V201" i="5"/>
  <c r="E201" i="5"/>
  <c r="X201" i="5" s="1"/>
  <c r="V202" i="5"/>
  <c r="E202" i="5"/>
  <c r="V203" i="5"/>
  <c r="E203" i="5"/>
  <c r="V204" i="5"/>
  <c r="E204" i="5"/>
  <c r="X204" i="5" s="1"/>
  <c r="V205" i="5"/>
  <c r="E205" i="5"/>
  <c r="X205" i="5" s="1"/>
  <c r="V206" i="5"/>
  <c r="E206" i="5"/>
  <c r="V207" i="5"/>
  <c r="E207" i="5"/>
  <c r="V208" i="5"/>
  <c r="E208" i="5"/>
  <c r="X208" i="5" s="1"/>
  <c r="V209" i="5"/>
  <c r="E209" i="5"/>
  <c r="X209" i="5" s="1"/>
  <c r="V210" i="5"/>
  <c r="E210" i="5"/>
  <c r="V211" i="5"/>
  <c r="E211" i="5"/>
  <c r="V212" i="5"/>
  <c r="E212" i="5"/>
  <c r="X212" i="5" s="1"/>
  <c r="V213" i="5"/>
  <c r="E213" i="5"/>
  <c r="X213" i="5" s="1"/>
  <c r="V214" i="5"/>
  <c r="E214" i="5"/>
  <c r="V215" i="5"/>
  <c r="E215" i="5"/>
  <c r="V216" i="5"/>
  <c r="E216" i="5"/>
  <c r="X216" i="5" s="1"/>
  <c r="V217" i="5"/>
  <c r="E217" i="5"/>
  <c r="X217" i="5" s="1"/>
  <c r="V218" i="5"/>
  <c r="E218" i="5"/>
  <c r="V219" i="5"/>
  <c r="E219" i="5"/>
  <c r="V220" i="5"/>
  <c r="E220" i="5"/>
  <c r="X220" i="5" s="1"/>
  <c r="V221" i="5"/>
  <c r="E221" i="5"/>
  <c r="X221" i="5" s="1"/>
  <c r="V222" i="5"/>
  <c r="E222" i="5"/>
  <c r="X222" i="5" s="1"/>
  <c r="V223" i="5"/>
  <c r="E223" i="5"/>
  <c r="V224" i="5"/>
  <c r="E224" i="5"/>
  <c r="X224" i="5" s="1"/>
  <c r="V225" i="5"/>
  <c r="E225" i="5"/>
  <c r="X225" i="5" s="1"/>
  <c r="V226" i="5"/>
  <c r="E226" i="5"/>
  <c r="X226" i="5" s="1"/>
  <c r="V227" i="5"/>
  <c r="E227" i="5"/>
  <c r="V228" i="5"/>
  <c r="E228" i="5"/>
  <c r="X228" i="5" s="1"/>
  <c r="V229" i="5"/>
  <c r="E229" i="5"/>
  <c r="X229" i="5" s="1"/>
  <c r="V230" i="5"/>
  <c r="E230" i="5"/>
  <c r="V231" i="5"/>
  <c r="E231" i="5"/>
  <c r="V232" i="5"/>
  <c r="E232" i="5"/>
  <c r="X232" i="5" s="1"/>
  <c r="V233" i="5"/>
  <c r="E233" i="5"/>
  <c r="X233" i="5" s="1"/>
  <c r="V234" i="5"/>
  <c r="E234" i="5"/>
  <c r="X234" i="5" s="1"/>
  <c r="V235" i="5"/>
  <c r="E235" i="5"/>
  <c r="V236" i="5"/>
  <c r="E236" i="5"/>
  <c r="X236" i="5" s="1"/>
  <c r="V237" i="5"/>
  <c r="E237" i="5"/>
  <c r="X237" i="5" s="1"/>
  <c r="V238" i="5"/>
  <c r="E238" i="5"/>
  <c r="X238" i="5" s="1"/>
  <c r="V239" i="5"/>
  <c r="E239" i="5"/>
  <c r="V240" i="5"/>
  <c r="E240" i="5"/>
  <c r="X240" i="5" s="1"/>
  <c r="V241" i="5"/>
  <c r="E241" i="5"/>
  <c r="X241" i="5" s="1"/>
  <c r="V242" i="5"/>
  <c r="E242" i="5"/>
  <c r="V243" i="5"/>
  <c r="E243" i="5"/>
  <c r="V244" i="5"/>
  <c r="E244" i="5"/>
  <c r="X244" i="5" s="1"/>
  <c r="V245" i="5"/>
  <c r="E245" i="5"/>
  <c r="X245" i="5" s="1"/>
  <c r="V246" i="5"/>
  <c r="E246" i="5"/>
  <c r="X246" i="5" s="1"/>
  <c r="V247" i="5"/>
  <c r="E247" i="5"/>
  <c r="V248" i="5"/>
  <c r="E248" i="5"/>
  <c r="X248" i="5" s="1"/>
  <c r="V249" i="5"/>
  <c r="E249" i="5"/>
  <c r="X249" i="5" s="1"/>
  <c r="V250" i="5"/>
  <c r="E250" i="5"/>
  <c r="X250" i="5" s="1"/>
  <c r="V251" i="5"/>
  <c r="E251" i="5"/>
  <c r="V252" i="5"/>
  <c r="E252" i="5"/>
  <c r="X252" i="5" s="1"/>
  <c r="V253" i="5"/>
  <c r="E253" i="5"/>
  <c r="X253" i="5" s="1"/>
  <c r="V254" i="5"/>
  <c r="E254" i="5"/>
  <c r="X254" i="5" s="1"/>
  <c r="V255" i="5"/>
  <c r="E255" i="5"/>
  <c r="V256" i="5"/>
  <c r="E256" i="5"/>
  <c r="X256" i="5" s="1"/>
  <c r="V257" i="5"/>
  <c r="E257" i="5"/>
  <c r="X257" i="5" s="1"/>
  <c r="V258" i="5"/>
  <c r="E258" i="5"/>
  <c r="X258" i="5" s="1"/>
  <c r="V259" i="5"/>
  <c r="E259" i="5"/>
  <c r="V260" i="5"/>
  <c r="E260" i="5"/>
  <c r="X260" i="5" s="1"/>
  <c r="V261" i="5"/>
  <c r="E261" i="5"/>
  <c r="X261" i="5" s="1"/>
  <c r="V262" i="5"/>
  <c r="E262" i="5"/>
  <c r="X262" i="5" s="1"/>
  <c r="V263" i="5"/>
  <c r="E263" i="5"/>
  <c r="V264" i="5"/>
  <c r="E264" i="5"/>
  <c r="X264" i="5" s="1"/>
  <c r="V265" i="5"/>
  <c r="E265" i="5"/>
  <c r="X265" i="5" s="1"/>
  <c r="V266" i="5"/>
  <c r="E266" i="5"/>
  <c r="X266" i="5" s="1"/>
  <c r="V267" i="5"/>
  <c r="E267" i="5"/>
  <c r="V268" i="5"/>
  <c r="E268" i="5"/>
  <c r="X268" i="5" s="1"/>
  <c r="V269" i="5"/>
  <c r="E269" i="5"/>
  <c r="X269" i="5" s="1"/>
  <c r="V270" i="5"/>
  <c r="E270" i="5"/>
  <c r="V271" i="5"/>
  <c r="E271" i="5"/>
  <c r="V272" i="5"/>
  <c r="E272" i="5"/>
  <c r="X272" i="5" s="1"/>
  <c r="V273" i="5"/>
  <c r="E273" i="5"/>
  <c r="X273" i="5" s="1"/>
  <c r="V274" i="5"/>
  <c r="E274" i="5"/>
  <c r="X274" i="5" s="1"/>
  <c r="V275" i="5"/>
  <c r="E275" i="5"/>
  <c r="V276" i="5"/>
  <c r="E276" i="5"/>
  <c r="X276" i="5" s="1"/>
  <c r="V277" i="5"/>
  <c r="E277" i="5"/>
  <c r="X277" i="5" s="1"/>
  <c r="V278" i="5"/>
  <c r="E278" i="5"/>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X288" i="5" s="1"/>
  <c r="V289" i="5"/>
  <c r="E289" i="5"/>
  <c r="X289" i="5" s="1"/>
  <c r="V290" i="5"/>
  <c r="E290" i="5"/>
  <c r="V291" i="5"/>
  <c r="E291" i="5"/>
  <c r="V292" i="5"/>
  <c r="E292" i="5"/>
  <c r="X292" i="5" s="1"/>
  <c r="V293" i="5"/>
  <c r="E293" i="5"/>
  <c r="X293" i="5" s="1"/>
  <c r="V294" i="5"/>
  <c r="E294" i="5"/>
  <c r="X294" i="5" s="1"/>
  <c r="V295" i="5"/>
  <c r="E295" i="5"/>
  <c r="V296" i="5"/>
  <c r="E296" i="5"/>
  <c r="X296" i="5" s="1"/>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X305" i="5" s="1"/>
  <c r="V306" i="5"/>
  <c r="E306" i="5"/>
  <c r="X306" i="5" s="1"/>
  <c r="V307" i="5"/>
  <c r="E307" i="5"/>
  <c r="V308" i="5"/>
  <c r="E308" i="5"/>
  <c r="X308" i="5" s="1"/>
  <c r="V309" i="5"/>
  <c r="E309" i="5"/>
  <c r="X309" i="5" s="1"/>
  <c r="V310" i="5"/>
  <c r="E310" i="5"/>
  <c r="V311" i="5"/>
  <c r="E311" i="5"/>
  <c r="V312" i="5"/>
  <c r="E312" i="5"/>
  <c r="X312" i="5" s="1"/>
  <c r="V313" i="5"/>
  <c r="E313" i="5"/>
  <c r="X313" i="5" s="1"/>
  <c r="V314" i="5"/>
  <c r="E314" i="5"/>
  <c r="X314" i="5" s="1"/>
  <c r="V315" i="5"/>
  <c r="E315" i="5"/>
  <c r="V316" i="5"/>
  <c r="E316" i="5"/>
  <c r="X316" i="5" s="1"/>
  <c r="V317" i="5"/>
  <c r="E317" i="5"/>
  <c r="X317" i="5" s="1"/>
  <c r="V318" i="5"/>
  <c r="E318" i="5"/>
  <c r="V319" i="5"/>
  <c r="E319" i="5"/>
  <c r="V320" i="5"/>
  <c r="E320" i="5"/>
  <c r="X320" i="5" s="1"/>
  <c r="V321" i="5"/>
  <c r="E321" i="5"/>
  <c r="X321" i="5" s="1"/>
  <c r="V322" i="5"/>
  <c r="E322" i="5"/>
  <c r="V323" i="5"/>
  <c r="E323" i="5"/>
  <c r="V324" i="5"/>
  <c r="E324" i="5"/>
  <c r="X324" i="5" s="1"/>
  <c r="V325" i="5"/>
  <c r="E325" i="5"/>
  <c r="X325" i="5" s="1"/>
  <c r="V326" i="5"/>
  <c r="E326" i="5"/>
  <c r="X326" i="5" s="1"/>
  <c r="V327" i="5"/>
  <c r="E327" i="5"/>
  <c r="V328" i="5"/>
  <c r="E328" i="5"/>
  <c r="X328" i="5" s="1"/>
  <c r="V329" i="5"/>
  <c r="E329" i="5"/>
  <c r="X329" i="5" s="1"/>
  <c r="V330" i="5"/>
  <c r="E330" i="5"/>
  <c r="V331" i="5"/>
  <c r="E331" i="5"/>
  <c r="V332" i="5"/>
  <c r="E332" i="5"/>
  <c r="X332" i="5" s="1"/>
  <c r="V333" i="5"/>
  <c r="E333" i="5"/>
  <c r="X333" i="5" s="1"/>
  <c r="V334" i="5"/>
  <c r="E334" i="5"/>
  <c r="V335" i="5"/>
  <c r="E335" i="5"/>
  <c r="V336" i="5"/>
  <c r="E336" i="5"/>
  <c r="X336" i="5" s="1"/>
  <c r="V337" i="5"/>
  <c r="E337" i="5"/>
  <c r="X337" i="5" s="1"/>
  <c r="V338" i="5"/>
  <c r="E338" i="5"/>
  <c r="V339" i="5"/>
  <c r="E339" i="5"/>
  <c r="V340" i="5"/>
  <c r="E340" i="5"/>
  <c r="X340" i="5" s="1"/>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V351" i="5"/>
  <c r="E351" i="5"/>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X365" i="5" s="1"/>
  <c r="V366" i="5"/>
  <c r="E366" i="5"/>
  <c r="X366" i="5" s="1"/>
  <c r="V367" i="5"/>
  <c r="E367" i="5"/>
  <c r="V368" i="5"/>
  <c r="E368" i="5"/>
  <c r="X368" i="5" s="1"/>
  <c r="V369" i="5"/>
  <c r="E369" i="5"/>
  <c r="X369" i="5" s="1"/>
  <c r="V370" i="5"/>
  <c r="E370" i="5"/>
  <c r="V371" i="5"/>
  <c r="E371" i="5"/>
  <c r="V372" i="5"/>
  <c r="E372" i="5"/>
  <c r="X372" i="5" s="1"/>
  <c r="V373" i="5"/>
  <c r="E373" i="5"/>
  <c r="X373" i="5" s="1"/>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X394" i="5" s="1"/>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V427" i="5"/>
  <c r="E427" i="5"/>
  <c r="V428" i="5"/>
  <c r="E428" i="5"/>
  <c r="X428" i="5" s="1"/>
  <c r="V429" i="5"/>
  <c r="E429" i="5"/>
  <c r="X429" i="5" s="1"/>
  <c r="V430" i="5"/>
  <c r="E430" i="5"/>
  <c r="X430" i="5" s="1"/>
  <c r="V431" i="5"/>
  <c r="E431" i="5"/>
  <c r="V432" i="5"/>
  <c r="E432" i="5"/>
  <c r="X432" i="5" s="1"/>
  <c r="V433" i="5"/>
  <c r="E433" i="5"/>
  <c r="X433" i="5" s="1"/>
  <c r="V434" i="5"/>
  <c r="E434" i="5"/>
  <c r="V435" i="5"/>
  <c r="E435" i="5"/>
  <c r="V436" i="5"/>
  <c r="E436" i="5"/>
  <c r="X436" i="5" s="1"/>
  <c r="V437" i="5"/>
  <c r="E437" i="5"/>
  <c r="X437" i="5" s="1"/>
  <c r="V438" i="5"/>
  <c r="E438" i="5"/>
  <c r="X438" i="5" s="1"/>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X456" i="5" s="1"/>
  <c r="V457" i="5"/>
  <c r="E457" i="5"/>
  <c r="X457" i="5" s="1"/>
  <c r="V458" i="5"/>
  <c r="E458" i="5"/>
  <c r="V459" i="5"/>
  <c r="E459" i="5"/>
  <c r="V460" i="5"/>
  <c r="E460" i="5"/>
  <c r="X460" i="5" s="1"/>
  <c r="V461" i="5"/>
  <c r="E461" i="5"/>
  <c r="X461" i="5" s="1"/>
  <c r="V462" i="5"/>
  <c r="E462" i="5"/>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V475" i="5"/>
  <c r="E475" i="5"/>
  <c r="V476" i="5"/>
  <c r="E476" i="5"/>
  <c r="X476" i="5" s="1"/>
  <c r="V477" i="5"/>
  <c r="E477" i="5"/>
  <c r="X477" i="5" s="1"/>
  <c r="V478" i="5"/>
  <c r="E478" i="5"/>
  <c r="X478" i="5" s="1"/>
  <c r="V479" i="5"/>
  <c r="E479" i="5"/>
  <c r="V480" i="5"/>
  <c r="E480" i="5"/>
  <c r="X480" i="5" s="1"/>
  <c r="V481" i="5"/>
  <c r="E481" i="5"/>
  <c r="X481" i="5" s="1"/>
  <c r="V482" i="5"/>
  <c r="E482" i="5"/>
  <c r="V483" i="5"/>
  <c r="E483" i="5"/>
  <c r="V484" i="5"/>
  <c r="E484" i="5"/>
  <c r="X484" i="5" s="1"/>
  <c r="V485" i="5"/>
  <c r="E485" i="5"/>
  <c r="X485" i="5" s="1"/>
  <c r="V486" i="5"/>
  <c r="E486" i="5"/>
  <c r="X486" i="5" s="1"/>
  <c r="V487" i="5"/>
  <c r="E487" i="5"/>
  <c r="V488" i="5"/>
  <c r="E488" i="5"/>
  <c r="X488" i="5" s="1"/>
  <c r="V489" i="5"/>
  <c r="E489" i="5"/>
  <c r="X489" i="5" s="1"/>
  <c r="V490" i="5"/>
  <c r="E490" i="5"/>
  <c r="V491" i="5"/>
  <c r="E491" i="5"/>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V503" i="5"/>
  <c r="E503" i="5"/>
  <c r="V504" i="5"/>
  <c r="E504" i="5"/>
  <c r="X504" i="5" s="1"/>
  <c r="V505" i="5"/>
  <c r="E505" i="5"/>
  <c r="X505" i="5" s="1"/>
  <c r="V506" i="5"/>
  <c r="E506" i="5"/>
  <c r="V507" i="5"/>
  <c r="E507" i="5"/>
  <c r="V508" i="5"/>
  <c r="E508" i="5"/>
  <c r="X508" i="5" s="1"/>
  <c r="V509" i="5"/>
  <c r="E509" i="5"/>
  <c r="X509" i="5" s="1"/>
  <c r="V510" i="5"/>
  <c r="E510" i="5"/>
  <c r="X510" i="5" s="1"/>
  <c r="V511" i="5"/>
  <c r="E511" i="5"/>
  <c r="V512" i="5"/>
  <c r="E512" i="5"/>
  <c r="X512" i="5" s="1"/>
  <c r="V513" i="5"/>
  <c r="E513" i="5"/>
  <c r="X513" i="5" s="1"/>
  <c r="V514" i="5"/>
  <c r="E514" i="5"/>
  <c r="V515" i="5"/>
  <c r="E515" i="5"/>
  <c r="V516" i="5"/>
  <c r="E516" i="5"/>
  <c r="X516" i="5" s="1"/>
  <c r="V517" i="5"/>
  <c r="E517" i="5"/>
  <c r="X517" i="5" s="1"/>
  <c r="V518" i="5"/>
  <c r="E518" i="5"/>
  <c r="X518" i="5" s="1"/>
  <c r="V519" i="5"/>
  <c r="E519" i="5"/>
  <c r="V520" i="5"/>
  <c r="E520" i="5"/>
  <c r="X520" i="5" s="1"/>
  <c r="V521" i="5"/>
  <c r="E521" i="5"/>
  <c r="X521" i="5" s="1"/>
  <c r="V522" i="5"/>
  <c r="E522" i="5"/>
  <c r="X522" i="5" s="1"/>
  <c r="V523" i="5"/>
  <c r="E523" i="5"/>
  <c r="V524" i="5"/>
  <c r="E524" i="5"/>
  <c r="X524" i="5" s="1"/>
  <c r="V525" i="5"/>
  <c r="E525" i="5"/>
  <c r="X525" i="5" s="1"/>
  <c r="V526" i="5"/>
  <c r="E526" i="5"/>
  <c r="X526" i="5" s="1"/>
  <c r="V527" i="5"/>
  <c r="E527" i="5"/>
  <c r="V528" i="5"/>
  <c r="E528" i="5"/>
  <c r="X528" i="5" s="1"/>
  <c r="V529" i="5"/>
  <c r="E529" i="5"/>
  <c r="X529" i="5" s="1"/>
  <c r="V530" i="5"/>
  <c r="E530" i="5"/>
  <c r="V531" i="5"/>
  <c r="E531" i="5"/>
  <c r="V532" i="5"/>
  <c r="E532" i="5"/>
  <c r="X532" i="5" s="1"/>
  <c r="V533" i="5"/>
  <c r="E533" i="5"/>
  <c r="X533" i="5" s="1"/>
  <c r="V534" i="5"/>
  <c r="E534" i="5"/>
  <c r="X534" i="5" s="1"/>
  <c r="V535" i="5"/>
  <c r="E535" i="5"/>
  <c r="V536" i="5"/>
  <c r="E536" i="5"/>
  <c r="X536" i="5" s="1"/>
  <c r="V537" i="5"/>
  <c r="E537" i="5"/>
  <c r="X537" i="5" s="1"/>
  <c r="V538" i="5"/>
  <c r="E538" i="5"/>
  <c r="V539" i="5"/>
  <c r="E539" i="5"/>
  <c r="V540" i="5"/>
  <c r="E540" i="5"/>
  <c r="X540" i="5" s="1"/>
  <c r="V541" i="5"/>
  <c r="E541" i="5"/>
  <c r="X541" i="5" s="1"/>
  <c r="V542" i="5"/>
  <c r="E542" i="5"/>
  <c r="V543" i="5"/>
  <c r="E543" i="5"/>
  <c r="V544" i="5"/>
  <c r="E544" i="5"/>
  <c r="X544" i="5" s="1"/>
  <c r="V545" i="5"/>
  <c r="E545" i="5"/>
  <c r="X545" i="5" s="1"/>
  <c r="V546" i="5"/>
  <c r="E546" i="5"/>
  <c r="V547" i="5"/>
  <c r="E547" i="5"/>
  <c r="V548" i="5"/>
  <c r="E548" i="5"/>
  <c r="X548" i="5" s="1"/>
  <c r="V549" i="5"/>
  <c r="E549" i="5"/>
  <c r="X549" i="5" s="1"/>
  <c r="V550" i="5"/>
  <c r="E550" i="5"/>
  <c r="V551" i="5"/>
  <c r="E551" i="5"/>
  <c r="V552" i="5"/>
  <c r="E552" i="5"/>
  <c r="X552" i="5" s="1"/>
  <c r="V553" i="5"/>
  <c r="E553" i="5"/>
  <c r="X553" i="5" s="1"/>
  <c r="V554" i="5"/>
  <c r="E554" i="5"/>
  <c r="V555" i="5"/>
  <c r="E555" i="5"/>
  <c r="V556" i="5"/>
  <c r="E556" i="5"/>
  <c r="X556" i="5" s="1"/>
  <c r="V557" i="5"/>
  <c r="E557" i="5"/>
  <c r="X557" i="5" s="1"/>
  <c r="V558" i="5"/>
  <c r="E558" i="5"/>
  <c r="X558" i="5" s="1"/>
  <c r="V559" i="5"/>
  <c r="E559" i="5"/>
  <c r="V560" i="5"/>
  <c r="E560" i="5"/>
  <c r="X560" i="5" s="1"/>
  <c r="V561" i="5"/>
  <c r="E561" i="5"/>
  <c r="X561" i="5" s="1"/>
  <c r="V562" i="5"/>
  <c r="E562" i="5"/>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V599" i="5"/>
  <c r="E599" i="5"/>
  <c r="V600" i="5"/>
  <c r="E600" i="5"/>
  <c r="X600" i="5" s="1"/>
  <c r="V601" i="5"/>
  <c r="E601" i="5"/>
  <c r="X601" i="5" s="1"/>
  <c r="V602" i="5"/>
  <c r="E602" i="5"/>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V635" i="5"/>
  <c r="E635" i="5"/>
  <c r="V636" i="5"/>
  <c r="E636" i="5"/>
  <c r="X636" i="5" s="1"/>
  <c r="V637" i="5"/>
  <c r="E637" i="5"/>
  <c r="X637" i="5" s="1"/>
  <c r="V638" i="5"/>
  <c r="E638" i="5"/>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V663" i="5"/>
  <c r="E663" i="5"/>
  <c r="V664" i="5"/>
  <c r="E664" i="5"/>
  <c r="X664" i="5" s="1"/>
  <c r="V665" i="5"/>
  <c r="E665" i="5"/>
  <c r="X665" i="5" s="1"/>
  <c r="V666" i="5"/>
  <c r="E666" i="5"/>
  <c r="X666" i="5" s="1"/>
  <c r="V667" i="5"/>
  <c r="E667" i="5"/>
  <c r="V668" i="5"/>
  <c r="E668" i="5"/>
  <c r="X668" i="5" s="1"/>
  <c r="V669" i="5"/>
  <c r="E669" i="5"/>
  <c r="X669" i="5" s="1"/>
  <c r="V670" i="5"/>
  <c r="E670" i="5"/>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V683" i="5"/>
  <c r="E683" i="5"/>
  <c r="V684" i="5"/>
  <c r="E684" i="5"/>
  <c r="X684" i="5" s="1"/>
  <c r="V685" i="5"/>
  <c r="E685" i="5"/>
  <c r="X685" i="5" s="1"/>
  <c r="V686" i="5"/>
  <c r="E686" i="5"/>
  <c r="X686" i="5" s="1"/>
  <c r="V687" i="5"/>
  <c r="E687" i="5"/>
  <c r="V688" i="5"/>
  <c r="E688" i="5"/>
  <c r="X688" i="5" s="1"/>
  <c r="V689" i="5"/>
  <c r="E689" i="5"/>
  <c r="X689" i="5" s="1"/>
  <c r="V690" i="5"/>
  <c r="E690" i="5"/>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V751" i="5"/>
  <c r="E751" i="5"/>
  <c r="V752" i="5"/>
  <c r="E752" i="5"/>
  <c r="X752" i="5" s="1"/>
  <c r="V753" i="5"/>
  <c r="E753" i="5"/>
  <c r="X753" i="5" s="1"/>
  <c r="V754" i="5"/>
  <c r="E754" i="5"/>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V767" i="5"/>
  <c r="E767" i="5"/>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V811" i="5"/>
  <c r="E811" i="5"/>
  <c r="V812" i="5"/>
  <c r="E812" i="5"/>
  <c r="X812" i="5" s="1"/>
  <c r="V813" i="5"/>
  <c r="E813" i="5"/>
  <c r="X813" i="5" s="1"/>
  <c r="V814" i="5"/>
  <c r="E814" i="5"/>
  <c r="V815" i="5"/>
  <c r="E815" i="5"/>
  <c r="V816" i="5"/>
  <c r="E816" i="5"/>
  <c r="X816" i="5" s="1"/>
  <c r="V817" i="5"/>
  <c r="E817" i="5"/>
  <c r="X817" i="5" s="1"/>
  <c r="V818" i="5"/>
  <c r="E818" i="5"/>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V831" i="5"/>
  <c r="E831" i="5"/>
  <c r="V832" i="5"/>
  <c r="E832" i="5"/>
  <c r="X832" i="5" s="1"/>
  <c r="V833" i="5"/>
  <c r="E833" i="5"/>
  <c r="X833" i="5" s="1"/>
  <c r="V834" i="5"/>
  <c r="E834" i="5"/>
  <c r="X834" i="5" s="1"/>
  <c r="V835" i="5"/>
  <c r="E835" i="5"/>
  <c r="V836" i="5"/>
  <c r="E836" i="5"/>
  <c r="X836" i="5" s="1"/>
  <c r="V837" i="5"/>
  <c r="E837" i="5"/>
  <c r="X837" i="5" s="1"/>
  <c r="V838" i="5"/>
  <c r="E838" i="5"/>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V867" i="5"/>
  <c r="E867" i="5"/>
  <c r="V868" i="5"/>
  <c r="E868" i="5"/>
  <c r="X868" i="5" s="1"/>
  <c r="V869" i="5"/>
  <c r="E869" i="5"/>
  <c r="X869" i="5" s="1"/>
  <c r="V870" i="5"/>
  <c r="E870" i="5"/>
  <c r="X870" i="5" s="1"/>
  <c r="V871" i="5"/>
  <c r="E871" i="5"/>
  <c r="V872" i="5"/>
  <c r="E872" i="5"/>
  <c r="X872" i="5" s="1"/>
  <c r="V873" i="5"/>
  <c r="E873" i="5"/>
  <c r="X873" i="5" s="1"/>
  <c r="V874" i="5"/>
  <c r="E874" i="5"/>
  <c r="V875" i="5"/>
  <c r="E875" i="5"/>
  <c r="V876" i="5"/>
  <c r="E876" i="5"/>
  <c r="X876" i="5" s="1"/>
  <c r="V877" i="5"/>
  <c r="E877" i="5"/>
  <c r="X877" i="5" s="1"/>
  <c r="V878" i="5"/>
  <c r="E878" i="5"/>
  <c r="X878" i="5" s="1"/>
  <c r="V879" i="5"/>
  <c r="E879" i="5"/>
  <c r="V880" i="5"/>
  <c r="E880" i="5"/>
  <c r="X880" i="5" s="1"/>
  <c r="V881" i="5"/>
  <c r="E881" i="5"/>
  <c r="X881" i="5" s="1"/>
  <c r="V882" i="5"/>
  <c r="E882" i="5"/>
  <c r="V883" i="5"/>
  <c r="E883" i="5"/>
  <c r="V884" i="5"/>
  <c r="E884" i="5"/>
  <c r="X884" i="5" s="1"/>
  <c r="V885" i="5"/>
  <c r="E885" i="5"/>
  <c r="X885" i="5" s="1"/>
  <c r="V886" i="5"/>
  <c r="E886" i="5"/>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V899" i="5"/>
  <c r="E899" i="5"/>
  <c r="V900" i="5"/>
  <c r="E900" i="5"/>
  <c r="X900" i="5" s="1"/>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X910" i="5" s="1"/>
  <c r="V911" i="5"/>
  <c r="E911" i="5"/>
  <c r="V912" i="5"/>
  <c r="E912" i="5"/>
  <c r="X912" i="5" s="1"/>
  <c r="V913" i="5"/>
  <c r="E913" i="5"/>
  <c r="X913" i="5" s="1"/>
  <c r="V914" i="5"/>
  <c r="E914" i="5"/>
  <c r="V915" i="5"/>
  <c r="E915" i="5"/>
  <c r="V916" i="5"/>
  <c r="E916" i="5"/>
  <c r="X916" i="5" s="1"/>
  <c r="V917" i="5"/>
  <c r="E917" i="5"/>
  <c r="X917" i="5" s="1"/>
  <c r="V918" i="5"/>
  <c r="E918" i="5"/>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V932" i="5"/>
  <c r="E932" i="5"/>
  <c r="X932" i="5" s="1"/>
  <c r="V933" i="5"/>
  <c r="E933" i="5"/>
  <c r="X933" i="5" s="1"/>
  <c r="V934" i="5"/>
  <c r="E934" i="5"/>
  <c r="V935" i="5"/>
  <c r="E935" i="5"/>
  <c r="V936" i="5"/>
  <c r="E936" i="5"/>
  <c r="X936" i="5" s="1"/>
  <c r="V937" i="5"/>
  <c r="E937" i="5"/>
  <c r="X937" i="5" s="1"/>
  <c r="V938" i="5"/>
  <c r="E938" i="5"/>
  <c r="X938" i="5" s="1"/>
  <c r="V939" i="5"/>
  <c r="E939" i="5"/>
  <c r="V940" i="5"/>
  <c r="E940" i="5"/>
  <c r="X940" i="5" s="1"/>
  <c r="V941" i="5"/>
  <c r="E941" i="5"/>
  <c r="X941" i="5" s="1"/>
  <c r="V942" i="5"/>
  <c r="E942" i="5"/>
  <c r="V943" i="5"/>
  <c r="E943" i="5"/>
  <c r="V944" i="5"/>
  <c r="E944" i="5"/>
  <c r="X944" i="5" s="1"/>
  <c r="V945" i="5"/>
  <c r="E945" i="5"/>
  <c r="X945" i="5" s="1"/>
  <c r="V946" i="5"/>
  <c r="E946" i="5"/>
  <c r="X946" i="5" s="1"/>
  <c r="V947" i="5"/>
  <c r="E947" i="5"/>
  <c r="V948" i="5"/>
  <c r="E948" i="5"/>
  <c r="X948" i="5" s="1"/>
  <c r="V949" i="5"/>
  <c r="E949" i="5"/>
  <c r="X949" i="5" s="1"/>
  <c r="V950" i="5"/>
  <c r="E950" i="5"/>
  <c r="V951" i="5"/>
  <c r="E951" i="5"/>
  <c r="V952" i="5"/>
  <c r="E952" i="5"/>
  <c r="X952" i="5" s="1"/>
  <c r="V953" i="5"/>
  <c r="E953" i="5"/>
  <c r="X953" i="5" s="1"/>
  <c r="V954" i="5"/>
  <c r="E954" i="5"/>
  <c r="X954" i="5" s="1"/>
  <c r="V955" i="5"/>
  <c r="E955" i="5"/>
  <c r="V956" i="5"/>
  <c r="E956" i="5"/>
  <c r="X956" i="5" s="1"/>
  <c r="V957" i="5"/>
  <c r="E957" i="5"/>
  <c r="X957" i="5" s="1"/>
  <c r="V958" i="5"/>
  <c r="E958" i="5"/>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V992" i="5"/>
  <c r="E992" i="5"/>
  <c r="X992" i="5" s="1"/>
  <c r="V993" i="5"/>
  <c r="E993" i="5"/>
  <c r="X993" i="5" s="1"/>
  <c r="V994" i="5"/>
  <c r="E994" i="5"/>
  <c r="X994" i="5" s="1"/>
  <c r="V995" i="5"/>
  <c r="E995" i="5"/>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V1087" i="5"/>
  <c r="E1087" i="5"/>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V1104" i="5"/>
  <c r="E1104" i="5"/>
  <c r="X1104" i="5" s="1"/>
  <c r="V1105" i="5"/>
  <c r="E1105" i="5"/>
  <c r="X1105" i="5" s="1"/>
  <c r="V1106" i="5"/>
  <c r="E1106" i="5"/>
  <c r="V1107" i="5"/>
  <c r="E1107" i="5"/>
  <c r="V1108" i="5"/>
  <c r="E1108" i="5"/>
  <c r="X1108" i="5" s="1"/>
  <c r="V1109" i="5"/>
  <c r="E1109" i="5"/>
  <c r="X1109" i="5" s="1"/>
  <c r="V1110" i="5"/>
  <c r="E1110" i="5"/>
  <c r="V1111" i="5"/>
  <c r="E1111" i="5"/>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V1120" i="5"/>
  <c r="E1120" i="5"/>
  <c r="X1120" i="5" s="1"/>
  <c r="V1121" i="5"/>
  <c r="E1121" i="5"/>
  <c r="X1121" i="5" s="1"/>
  <c r="V1122" i="5"/>
  <c r="E1122" i="5"/>
  <c r="V1123" i="5"/>
  <c r="E1123" i="5"/>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V1135" i="5"/>
  <c r="E1135" i="5"/>
  <c r="V1136" i="5"/>
  <c r="E1136" i="5"/>
  <c r="X1136" i="5" s="1"/>
  <c r="V1137" i="5"/>
  <c r="E1137" i="5"/>
  <c r="X1137" i="5" s="1"/>
  <c r="V1138" i="5"/>
  <c r="E1138" i="5"/>
  <c r="V1139" i="5"/>
  <c r="E1139" i="5"/>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V1175" i="5"/>
  <c r="E1175" i="5"/>
  <c r="V1176" i="5"/>
  <c r="E1176" i="5"/>
  <c r="X1176" i="5" s="1"/>
  <c r="V1177" i="5"/>
  <c r="E1177" i="5"/>
  <c r="X1177" i="5" s="1"/>
  <c r="V1178" i="5"/>
  <c r="E1178" i="5"/>
  <c r="V1179" i="5"/>
  <c r="E1179" i="5"/>
  <c r="V1180" i="5"/>
  <c r="E1180" i="5"/>
  <c r="X1180" i="5" s="1"/>
  <c r="V1181" i="5"/>
  <c r="E1181" i="5"/>
  <c r="X1181" i="5" s="1"/>
  <c r="V1182" i="5"/>
  <c r="E1182" i="5"/>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X1274" i="5" s="1"/>
  <c r="V1275" i="5"/>
  <c r="E1275" i="5"/>
  <c r="V1276" i="5"/>
  <c r="E1276" i="5"/>
  <c r="X1276" i="5" s="1"/>
  <c r="V1277" i="5"/>
  <c r="E1277" i="5"/>
  <c r="X1277" i="5" s="1"/>
  <c r="V1278" i="5"/>
  <c r="E1278" i="5"/>
  <c r="V1279" i="5"/>
  <c r="E1279" i="5"/>
  <c r="V1280" i="5"/>
  <c r="E1280" i="5"/>
  <c r="X1280" i="5" s="1"/>
  <c r="V1281" i="5"/>
  <c r="E1281" i="5"/>
  <c r="X1281" i="5" s="1"/>
  <c r="V1282" i="5"/>
  <c r="E1282" i="5"/>
  <c r="X1282" i="5" s="1"/>
  <c r="V1283" i="5"/>
  <c r="E1283" i="5"/>
  <c r="V1284" i="5"/>
  <c r="E1284" i="5"/>
  <c r="X1284" i="5" s="1"/>
  <c r="V1285" i="5"/>
  <c r="E1285" i="5"/>
  <c r="X1285" i="5" s="1"/>
  <c r="V1286" i="5"/>
  <c r="E1286" i="5"/>
  <c r="V1287" i="5"/>
  <c r="E1287" i="5"/>
  <c r="V1288" i="5"/>
  <c r="E1288" i="5"/>
  <c r="X1288" i="5" s="1"/>
  <c r="V1289" i="5"/>
  <c r="E1289" i="5"/>
  <c r="X1289" i="5" s="1"/>
  <c r="V1290" i="5"/>
  <c r="E1290" i="5"/>
  <c r="X1290" i="5" s="1"/>
  <c r="V1291" i="5"/>
  <c r="E1291" i="5"/>
  <c r="V1292" i="5"/>
  <c r="E1292" i="5"/>
  <c r="X1292" i="5" s="1"/>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X1306" i="5" s="1"/>
  <c r="V1307" i="5"/>
  <c r="E1307" i="5"/>
  <c r="V1308" i="5"/>
  <c r="E1308" i="5"/>
  <c r="X1308" i="5" s="1"/>
  <c r="V1309" i="5"/>
  <c r="E1309" i="5"/>
  <c r="X1309" i="5" s="1"/>
  <c r="V1310" i="5"/>
  <c r="E1310" i="5"/>
  <c r="V1311" i="5"/>
  <c r="E1311" i="5"/>
  <c r="V1312" i="5"/>
  <c r="E1312" i="5"/>
  <c r="X1312" i="5" s="1"/>
  <c r="V1313" i="5"/>
  <c r="E1313" i="5"/>
  <c r="X1313" i="5" s="1"/>
  <c r="V1314" i="5"/>
  <c r="E1314" i="5"/>
  <c r="X1314" i="5" s="1"/>
  <c r="V1315" i="5"/>
  <c r="E1315" i="5"/>
  <c r="V1316" i="5"/>
  <c r="E1316" i="5"/>
  <c r="X1316" i="5" s="1"/>
  <c r="V1317" i="5"/>
  <c r="E1317" i="5"/>
  <c r="X1317" i="5" s="1"/>
  <c r="V1318" i="5"/>
  <c r="E1318" i="5"/>
  <c r="V1319" i="5"/>
  <c r="E1319" i="5"/>
  <c r="V1320" i="5"/>
  <c r="E1320" i="5"/>
  <c r="X1320" i="5" s="1"/>
  <c r="V1321" i="5"/>
  <c r="E1321" i="5"/>
  <c r="X1321" i="5" s="1"/>
  <c r="V1322" i="5"/>
  <c r="E1322" i="5"/>
  <c r="X1322" i="5" s="1"/>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V1356" i="5"/>
  <c r="E1356" i="5"/>
  <c r="X1356" i="5" s="1"/>
  <c r="V1357" i="5"/>
  <c r="E1357" i="5"/>
  <c r="X1357" i="5" s="1"/>
  <c r="V1358" i="5"/>
  <c r="E1358" i="5"/>
  <c r="V1359" i="5"/>
  <c r="E1359" i="5"/>
  <c r="V1360" i="5"/>
  <c r="E1360" i="5"/>
  <c r="X1360" i="5" s="1"/>
  <c r="V1361" i="5"/>
  <c r="E1361" i="5"/>
  <c r="X1361" i="5" s="1"/>
  <c r="V1362" i="5"/>
  <c r="E1362" i="5"/>
  <c r="X1362" i="5" s="1"/>
  <c r="V1363" i="5"/>
  <c r="E1363" i="5"/>
  <c r="V1364" i="5"/>
  <c r="E1364" i="5"/>
  <c r="X1364" i="5" s="1"/>
  <c r="V1365" i="5"/>
  <c r="E1365" i="5"/>
  <c r="X1365" i="5" s="1"/>
  <c r="V1366" i="5"/>
  <c r="E1366" i="5"/>
  <c r="V1367" i="5"/>
  <c r="E1367" i="5"/>
  <c r="V1368" i="5"/>
  <c r="E1368" i="5"/>
  <c r="X1368" i="5" s="1"/>
  <c r="V1369" i="5"/>
  <c r="E1369" i="5"/>
  <c r="X1369" i="5" s="1"/>
  <c r="V1370" i="5"/>
  <c r="E1370" i="5"/>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V1380" i="5"/>
  <c r="E1380" i="5"/>
  <c r="X1380" i="5" s="1"/>
  <c r="V1381" i="5"/>
  <c r="E1381" i="5"/>
  <c r="X1381" i="5" s="1"/>
  <c r="V1382" i="5"/>
  <c r="E1382" i="5"/>
  <c r="V1383" i="5"/>
  <c r="E1383" i="5"/>
  <c r="V1384" i="5"/>
  <c r="E1384" i="5"/>
  <c r="X1384" i="5" s="1"/>
  <c r="V1385" i="5"/>
  <c r="E1385" i="5"/>
  <c r="X1385" i="5" s="1"/>
  <c r="V1386" i="5"/>
  <c r="E1386" i="5"/>
  <c r="V1387" i="5"/>
  <c r="E1387" i="5"/>
  <c r="V1388" i="5"/>
  <c r="E1388" i="5"/>
  <c r="X1388" i="5" s="1"/>
  <c r="V1389" i="5"/>
  <c r="E1389" i="5"/>
  <c r="X1389" i="5" s="1"/>
  <c r="V1390" i="5"/>
  <c r="E1390" i="5"/>
  <c r="V1391" i="5"/>
  <c r="E1391" i="5"/>
  <c r="V1392" i="5"/>
  <c r="E1392" i="5"/>
  <c r="X1392" i="5" s="1"/>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X1402" i="5" s="1"/>
  <c r="V1403" i="5"/>
  <c r="E1403" i="5"/>
  <c r="V1404" i="5"/>
  <c r="E1404" i="5"/>
  <c r="X1404" i="5" s="1"/>
  <c r="V1405" i="5"/>
  <c r="E1405" i="5"/>
  <c r="X1405" i="5" s="1"/>
  <c r="V1406" i="5"/>
  <c r="E1406" i="5"/>
  <c r="V1407" i="5"/>
  <c r="E1407" i="5"/>
  <c r="V1408" i="5"/>
  <c r="E1408" i="5"/>
  <c r="X1408" i="5" s="1"/>
  <c r="V1409" i="5"/>
  <c r="E1409" i="5"/>
  <c r="X1409" i="5" s="1"/>
  <c r="V1410" i="5"/>
  <c r="E1410" i="5"/>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V1427" i="5"/>
  <c r="E1427" i="5"/>
  <c r="V1428" i="5"/>
  <c r="E1428" i="5"/>
  <c r="X1428" i="5" s="1"/>
  <c r="V1429" i="5"/>
  <c r="E1429" i="5"/>
  <c r="X1429" i="5" s="1"/>
  <c r="V1430" i="5"/>
  <c r="E1430" i="5"/>
  <c r="X1430" i="5" s="1"/>
  <c r="V1431" i="5"/>
  <c r="E1431" i="5"/>
  <c r="V1432" i="5"/>
  <c r="E1432" i="5"/>
  <c r="X1432" i="5" s="1"/>
  <c r="V1433" i="5"/>
  <c r="E1433" i="5"/>
  <c r="X1433" i="5" s="1"/>
  <c r="V1434" i="5"/>
  <c r="E1434" i="5"/>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V1455" i="5"/>
  <c r="E1455" i="5"/>
  <c r="V1456" i="5"/>
  <c r="E1456" i="5"/>
  <c r="X1456" i="5" s="1"/>
  <c r="V1457" i="5"/>
  <c r="E1457" i="5"/>
  <c r="X1457" i="5" s="1"/>
  <c r="V1458" i="5"/>
  <c r="E1458" i="5"/>
  <c r="X1458" i="5" s="1"/>
  <c r="V1459" i="5"/>
  <c r="E1459" i="5"/>
  <c r="V1460" i="5"/>
  <c r="E1460" i="5"/>
  <c r="X1460" i="5" s="1"/>
  <c r="V1461" i="5"/>
  <c r="E1461" i="5"/>
  <c r="X1461" i="5" s="1"/>
  <c r="V1462" i="5"/>
  <c r="E1462" i="5"/>
  <c r="V1463" i="5"/>
  <c r="E1463" i="5"/>
  <c r="V1464" i="5"/>
  <c r="E1464" i="5"/>
  <c r="X1464" i="5" s="1"/>
  <c r="V1465" i="5"/>
  <c r="E1465" i="5"/>
  <c r="X1465" i="5" s="1"/>
  <c r="V1466" i="5"/>
  <c r="E1466" i="5"/>
  <c r="X1466" i="5" s="1"/>
  <c r="V1467" i="5"/>
  <c r="E1467" i="5"/>
  <c r="V1468" i="5"/>
  <c r="E1468" i="5"/>
  <c r="X1468" i="5" s="1"/>
  <c r="V1469" i="5"/>
  <c r="E1469" i="5"/>
  <c r="X1469" i="5" s="1"/>
  <c r="V1470" i="5"/>
  <c r="E1470" i="5"/>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V1495" i="5"/>
  <c r="E1495" i="5"/>
  <c r="V1496" i="5"/>
  <c r="E1496" i="5"/>
  <c r="X1496" i="5" s="1"/>
  <c r="V1497" i="5"/>
  <c r="E1497" i="5"/>
  <c r="X1497" i="5" s="1"/>
  <c r="V1498" i="5"/>
  <c r="E1498" i="5"/>
  <c r="X1498" i="5" s="1"/>
  <c r="V1499" i="5"/>
  <c r="E1499" i="5"/>
  <c r="V1500" i="5"/>
  <c r="E1500" i="5"/>
  <c r="X1500" i="5" s="1"/>
  <c r="V1501" i="5"/>
  <c r="E1501" i="5"/>
  <c r="X1501" i="5" s="1"/>
  <c r="V1502" i="5"/>
  <c r="E1502" i="5"/>
  <c r="V1503" i="5"/>
  <c r="E1503" i="5"/>
  <c r="V1504" i="5"/>
  <c r="E1504" i="5"/>
  <c r="X1504" i="5" s="1"/>
  <c r="V1505" i="5"/>
  <c r="E1505" i="5"/>
  <c r="X1505" i="5" s="1"/>
  <c r="V1506" i="5"/>
  <c r="E1506" i="5"/>
  <c r="X1506" i="5" s="1"/>
  <c r="V1507" i="5"/>
  <c r="E1507" i="5"/>
  <c r="V1508" i="5"/>
  <c r="E1508" i="5"/>
  <c r="X1508" i="5" s="1"/>
  <c r="V1509" i="5"/>
  <c r="E1509" i="5"/>
  <c r="X1509" i="5" s="1"/>
  <c r="V1510" i="5"/>
  <c r="E1510" i="5"/>
  <c r="V1511" i="5"/>
  <c r="E1511" i="5"/>
  <c r="V1512" i="5"/>
  <c r="E1512" i="5"/>
  <c r="X1512" i="5" s="1"/>
  <c r="V1513" i="5"/>
  <c r="E1513" i="5"/>
  <c r="X1513" i="5" s="1"/>
  <c r="V1514" i="5"/>
  <c r="E1514" i="5"/>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V1551" i="5"/>
  <c r="E1551" i="5"/>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V1575" i="5"/>
  <c r="E1575" i="5"/>
  <c r="V1576" i="5"/>
  <c r="E1576" i="5"/>
  <c r="X1576" i="5" s="1"/>
  <c r="V1577" i="5"/>
  <c r="E1577" i="5"/>
  <c r="X1577" i="5" s="1"/>
  <c r="V1578" i="5"/>
  <c r="E1578" i="5"/>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V1595" i="5"/>
  <c r="E1595" i="5"/>
  <c r="V1596" i="5"/>
  <c r="E1596" i="5"/>
  <c r="X1596" i="5" s="1"/>
  <c r="V1597" i="5"/>
  <c r="E1597" i="5"/>
  <c r="X1597" i="5" s="1"/>
  <c r="V1598" i="5"/>
  <c r="E1598" i="5"/>
  <c r="X1598" i="5" s="1"/>
  <c r="V1599" i="5"/>
  <c r="E1599" i="5"/>
  <c r="V1600" i="5"/>
  <c r="E1600" i="5"/>
  <c r="X1600" i="5" s="1"/>
  <c r="V1601" i="5"/>
  <c r="E1601" i="5"/>
  <c r="X1601" i="5" s="1"/>
  <c r="V1602" i="5"/>
  <c r="E1602" i="5"/>
  <c r="V1603" i="5"/>
  <c r="E1603" i="5"/>
  <c r="V1604" i="5"/>
  <c r="E1604" i="5"/>
  <c r="X1604" i="5" s="1"/>
  <c r="V1605" i="5"/>
  <c r="E1605" i="5"/>
  <c r="X1605" i="5" s="1"/>
  <c r="V1606" i="5"/>
  <c r="E1606" i="5"/>
  <c r="X1606" i="5" s="1"/>
  <c r="V1607" i="5"/>
  <c r="E1607" i="5"/>
  <c r="V1608" i="5"/>
  <c r="E1608" i="5"/>
  <c r="X1608" i="5" s="1"/>
  <c r="V1609" i="5"/>
  <c r="E1609" i="5"/>
  <c r="X1609" i="5" s="1"/>
  <c r="V1610" i="5"/>
  <c r="E1610" i="5"/>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V1652" i="5"/>
  <c r="E1652" i="5"/>
  <c r="X1652" i="5" s="1"/>
  <c r="V1653" i="5"/>
  <c r="E1653" i="5"/>
  <c r="X1653" i="5" s="1"/>
  <c r="V1654" i="5"/>
  <c r="E1654" i="5"/>
  <c r="X1654" i="5" s="1"/>
  <c r="V1655" i="5"/>
  <c r="E1655" i="5"/>
  <c r="V1656" i="5"/>
  <c r="E1656" i="5"/>
  <c r="X1656" i="5" s="1"/>
  <c r="V1657" i="5"/>
  <c r="E1657" i="5"/>
  <c r="X1657" i="5" s="1"/>
  <c r="V1658" i="5"/>
  <c r="E1658" i="5"/>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V1707" i="5"/>
  <c r="E1707" i="5"/>
  <c r="V1708" i="5"/>
  <c r="E1708" i="5"/>
  <c r="X1708" i="5" s="1"/>
  <c r="V1709" i="5"/>
  <c r="E1709" i="5"/>
  <c r="X1709" i="5" s="1"/>
  <c r="V1710" i="5"/>
  <c r="E1710" i="5"/>
  <c r="X1710" i="5" s="1"/>
  <c r="V1711" i="5"/>
  <c r="E1711" i="5"/>
  <c r="V1712" i="5"/>
  <c r="E1712" i="5"/>
  <c r="X1712" i="5" s="1"/>
  <c r="V1713" i="5"/>
  <c r="E1713" i="5"/>
  <c r="X1713" i="5" s="1"/>
  <c r="V1714" i="5"/>
  <c r="E1714" i="5"/>
  <c r="V1715" i="5"/>
  <c r="E1715" i="5"/>
  <c r="V1716" i="5"/>
  <c r="E1716" i="5"/>
  <c r="X1716" i="5" s="1"/>
  <c r="V1717" i="5"/>
  <c r="E1717" i="5"/>
  <c r="X1717" i="5" s="1"/>
  <c r="V1718" i="5"/>
  <c r="E1718" i="5"/>
  <c r="X1718" i="5" s="1"/>
  <c r="V1719" i="5"/>
  <c r="E1719" i="5"/>
  <c r="V1720" i="5"/>
  <c r="E1720" i="5"/>
  <c r="X1720" i="5" s="1"/>
  <c r="V1721" i="5"/>
  <c r="E1721" i="5"/>
  <c r="X1721" i="5" s="1"/>
  <c r="V1722" i="5"/>
  <c r="E1722" i="5"/>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V1735" i="5"/>
  <c r="E1735" i="5"/>
  <c r="V1736" i="5"/>
  <c r="E1736" i="5"/>
  <c r="X1736" i="5" s="1"/>
  <c r="V1737" i="5"/>
  <c r="E1737" i="5"/>
  <c r="X1737" i="5" s="1"/>
  <c r="V1738" i="5"/>
  <c r="E1738" i="5"/>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V1751" i="5"/>
  <c r="E1751" i="5"/>
  <c r="V1752" i="5"/>
  <c r="E1752" i="5"/>
  <c r="X1752" i="5" s="1"/>
  <c r="V1753" i="5"/>
  <c r="E1753" i="5"/>
  <c r="X1753" i="5" s="1"/>
  <c r="V1754" i="5"/>
  <c r="E1754" i="5"/>
  <c r="V1755" i="5"/>
  <c r="E1755" i="5"/>
  <c r="V1756" i="5"/>
  <c r="E1756" i="5"/>
  <c r="X1756" i="5" s="1"/>
  <c r="V1757" i="5"/>
  <c r="E1757" i="5"/>
  <c r="X1757" i="5" s="1"/>
  <c r="V1758" i="5"/>
  <c r="E1758" i="5"/>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V1811" i="5"/>
  <c r="E1811" i="5"/>
  <c r="V1812" i="5"/>
  <c r="E1812" i="5"/>
  <c r="X1812" i="5" s="1"/>
  <c r="V1813" i="5"/>
  <c r="E1813" i="5"/>
  <c r="X1813" i="5" s="1"/>
  <c r="V1814" i="5"/>
  <c r="E1814" i="5"/>
  <c r="V1815" i="5"/>
  <c r="E1815" i="5"/>
  <c r="V1816" i="5"/>
  <c r="E1816" i="5"/>
  <c r="X1816" i="5" s="1"/>
  <c r="V1817" i="5"/>
  <c r="E1817" i="5"/>
  <c r="X1817" i="5" s="1"/>
  <c r="V1818" i="5"/>
  <c r="E1818" i="5"/>
  <c r="X1818" i="5" s="1"/>
  <c r="V1819" i="5"/>
  <c r="E1819" i="5"/>
  <c r="V1820" i="5"/>
  <c r="E1820" i="5"/>
  <c r="X1820" i="5" s="1"/>
  <c r="V1821" i="5"/>
  <c r="E1821" i="5"/>
  <c r="X1821" i="5" s="1"/>
  <c r="V1822" i="5"/>
  <c r="E1822" i="5"/>
  <c r="V1823" i="5"/>
  <c r="E1823" i="5"/>
  <c r="V1824" i="5"/>
  <c r="E1824" i="5"/>
  <c r="X1824" i="5" s="1"/>
  <c r="V1825" i="5"/>
  <c r="E1825" i="5"/>
  <c r="X1825" i="5" s="1"/>
  <c r="V1826" i="5"/>
  <c r="E1826" i="5"/>
  <c r="V1827" i="5"/>
  <c r="E1827" i="5"/>
  <c r="V1828" i="5"/>
  <c r="E1828" i="5"/>
  <c r="X1828" i="5" s="1"/>
  <c r="V1829" i="5"/>
  <c r="E1829" i="5"/>
  <c r="X1829" i="5" s="1"/>
  <c r="V1830" i="5"/>
  <c r="E1830" i="5"/>
  <c r="X1830" i="5" s="1"/>
  <c r="V1831" i="5"/>
  <c r="E1831" i="5"/>
  <c r="V1832" i="5"/>
  <c r="E1832" i="5"/>
  <c r="X1832" i="5" s="1"/>
  <c r="V1833" i="5"/>
  <c r="E1833" i="5"/>
  <c r="X1833" i="5" s="1"/>
  <c r="V1834" i="5"/>
  <c r="E1834" i="5"/>
  <c r="V1835" i="5"/>
  <c r="E1835" i="5"/>
  <c r="V1836" i="5"/>
  <c r="E1836" i="5"/>
  <c r="X1836" i="5" s="1"/>
  <c r="V1837" i="5"/>
  <c r="E1837" i="5"/>
  <c r="X1837" i="5" s="1"/>
  <c r="V1838" i="5"/>
  <c r="E1838" i="5"/>
  <c r="X1838" i="5" s="1"/>
  <c r="V1839" i="5"/>
  <c r="E1839" i="5"/>
  <c r="V1840" i="5"/>
  <c r="E1840" i="5"/>
  <c r="X1840" i="5" s="1"/>
  <c r="V1841" i="5"/>
  <c r="E1841" i="5"/>
  <c r="X1841" i="5" s="1"/>
  <c r="V1842" i="5"/>
  <c r="E1842" i="5"/>
  <c r="V1843" i="5"/>
  <c r="E1843" i="5"/>
  <c r="V1844" i="5"/>
  <c r="E1844" i="5"/>
  <c r="X1844" i="5" s="1"/>
  <c r="V1845" i="5"/>
  <c r="E1845" i="5"/>
  <c r="X1845" i="5" s="1"/>
  <c r="V1846" i="5"/>
  <c r="E1846" i="5"/>
  <c r="V1847" i="5"/>
  <c r="E1847" i="5"/>
  <c r="V1848" i="5"/>
  <c r="E1848" i="5"/>
  <c r="X1848" i="5" s="1"/>
  <c r="V1849" i="5"/>
  <c r="E1849" i="5"/>
  <c r="X1849" i="5" s="1"/>
  <c r="V1850" i="5"/>
  <c r="E1850" i="5"/>
  <c r="X1850" i="5" s="1"/>
  <c r="V1851" i="5"/>
  <c r="E1851" i="5"/>
  <c r="V1852" i="5"/>
  <c r="E1852" i="5"/>
  <c r="X1852" i="5" s="1"/>
  <c r="V1853" i="5"/>
  <c r="E1853" i="5"/>
  <c r="X1853" i="5" s="1"/>
  <c r="V1854" i="5"/>
  <c r="E1854" i="5"/>
  <c r="V1855" i="5"/>
  <c r="E1855" i="5"/>
  <c r="V1856" i="5"/>
  <c r="E1856" i="5"/>
  <c r="X1856" i="5" s="1"/>
  <c r="V1857" i="5"/>
  <c r="E1857" i="5"/>
  <c r="X1857" i="5" s="1"/>
  <c r="V1858" i="5"/>
  <c r="E1858" i="5"/>
  <c r="V1859" i="5"/>
  <c r="E1859" i="5"/>
  <c r="V1860" i="5"/>
  <c r="E1860" i="5"/>
  <c r="X1860" i="5" s="1"/>
  <c r="V1861" i="5"/>
  <c r="E1861" i="5"/>
  <c r="X1861" i="5" s="1"/>
  <c r="V1862" i="5"/>
  <c r="E1862" i="5"/>
  <c r="X1862" i="5" s="1"/>
  <c r="V1863" i="5"/>
  <c r="E1863" i="5"/>
  <c r="V1864" i="5"/>
  <c r="E1864" i="5"/>
  <c r="X1864" i="5" s="1"/>
  <c r="V1865" i="5"/>
  <c r="E1865" i="5"/>
  <c r="X1865" i="5" s="1"/>
  <c r="V1866" i="5"/>
  <c r="E1866" i="5"/>
  <c r="V1867" i="5"/>
  <c r="E1867" i="5"/>
  <c r="V1868" i="5"/>
  <c r="E1868" i="5"/>
  <c r="X1868" i="5" s="1"/>
  <c r="V1869" i="5"/>
  <c r="E1869" i="5"/>
  <c r="X1869" i="5" s="1"/>
  <c r="V1870" i="5"/>
  <c r="E1870" i="5"/>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V1895" i="5"/>
  <c r="E1895" i="5"/>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X1938" i="5" s="1"/>
  <c r="V1939" i="5"/>
  <c r="E1939" i="5"/>
  <c r="V1940" i="5"/>
  <c r="E1940" i="5"/>
  <c r="X1940" i="5" s="1"/>
  <c r="V1941" i="5"/>
  <c r="E1941" i="5"/>
  <c r="X1941" i="5" s="1"/>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X1962" i="5" s="1"/>
  <c r="V1963" i="5"/>
  <c r="E1963" i="5"/>
  <c r="V1964" i="5"/>
  <c r="E1964" i="5"/>
  <c r="X1964" i="5" s="1"/>
  <c r="V1965" i="5"/>
  <c r="E1965" i="5"/>
  <c r="X1965" i="5" s="1"/>
  <c r="V1966" i="5"/>
  <c r="E1966" i="5"/>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X1993" i="5" s="1"/>
  <c r="V1994" i="5"/>
  <c r="E1994" i="5"/>
  <c r="X1994" i="5" s="1"/>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V2004" i="5"/>
  <c r="E2004" i="5"/>
  <c r="X2004" i="5" s="1"/>
  <c r="V2005" i="5"/>
  <c r="E2005" i="5"/>
  <c r="X2005" i="5" s="1"/>
  <c r="V2006" i="5"/>
  <c r="E2006" i="5"/>
  <c r="X2006" i="5" s="1"/>
  <c r="V2007" i="5"/>
  <c r="E2007" i="5"/>
  <c r="V2008" i="5"/>
  <c r="E2008" i="5"/>
  <c r="X2008" i="5" s="1"/>
  <c r="V2009" i="5"/>
  <c r="E2009" i="5"/>
  <c r="X2009" i="5" s="1"/>
  <c r="V2010" i="5"/>
  <c r="E2010" i="5"/>
  <c r="V2011" i="5"/>
  <c r="E2011" i="5"/>
  <c r="V2012" i="5"/>
  <c r="E2012" i="5"/>
  <c r="X2012" i="5" s="1"/>
  <c r="V2013" i="5"/>
  <c r="E2013" i="5"/>
  <c r="X2013" i="5" s="1"/>
  <c r="V2014" i="5"/>
  <c r="E2014" i="5"/>
  <c r="V2015" i="5"/>
  <c r="E2015" i="5"/>
  <c r="V2016" i="5"/>
  <c r="E2016" i="5"/>
  <c r="X2016" i="5" s="1"/>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V2028" i="5"/>
  <c r="E2028" i="5"/>
  <c r="X2028" i="5" s="1"/>
  <c r="V2029" i="5"/>
  <c r="E2029" i="5"/>
  <c r="X2029" i="5" s="1"/>
  <c r="V2030" i="5"/>
  <c r="E2030" i="5"/>
  <c r="X2030" i="5" s="1"/>
  <c r="V2031" i="5"/>
  <c r="E2031" i="5"/>
  <c r="V2032" i="5"/>
  <c r="E2032" i="5"/>
  <c r="X2032" i="5" s="1"/>
  <c r="V2033" i="5"/>
  <c r="E2033" i="5"/>
  <c r="X2033" i="5" s="1"/>
  <c r="V2034" i="5"/>
  <c r="E2034" i="5"/>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X2053" i="5" s="1"/>
  <c r="V2054" i="5"/>
  <c r="E2054" i="5"/>
  <c r="V2055" i="5"/>
  <c r="E2055" i="5"/>
  <c r="V2056" i="5"/>
  <c r="E2056" i="5"/>
  <c r="X2056" i="5" s="1"/>
  <c r="V2057" i="5"/>
  <c r="E2057" i="5"/>
  <c r="X2057" i="5" s="1"/>
  <c r="V2058" i="5"/>
  <c r="E2058" i="5"/>
  <c r="X2058" i="5" s="1"/>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X2068" i="5" s="1"/>
  <c r="V2069" i="5"/>
  <c r="E2069" i="5"/>
  <c r="X2069" i="5" s="1"/>
  <c r="V2070" i="5"/>
  <c r="E2070" i="5"/>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V2080" i="5"/>
  <c r="E2080" i="5"/>
  <c r="X2080" i="5" s="1"/>
  <c r="V2081" i="5"/>
  <c r="E2081" i="5"/>
  <c r="X2081" i="5" s="1"/>
  <c r="V2082" i="5"/>
  <c r="E2082" i="5"/>
  <c r="V2083" i="5"/>
  <c r="E2083" i="5"/>
  <c r="V2084" i="5"/>
  <c r="E2084" i="5"/>
  <c r="X2084" i="5" s="1"/>
  <c r="V2085" i="5"/>
  <c r="E2085" i="5"/>
  <c r="X2085" i="5" s="1"/>
  <c r="V2086" i="5"/>
  <c r="E2086" i="5"/>
  <c r="V2087" i="5"/>
  <c r="E2087" i="5"/>
  <c r="V2088" i="5"/>
  <c r="E2088" i="5"/>
  <c r="X2088" i="5" s="1"/>
  <c r="V2089" i="5"/>
  <c r="E2089" i="5"/>
  <c r="X2089" i="5" s="1"/>
  <c r="V2090" i="5"/>
  <c r="E2090" i="5"/>
  <c r="V2091" i="5"/>
  <c r="E2091" i="5"/>
  <c r="V2092" i="5"/>
  <c r="E2092" i="5"/>
  <c r="X2092" i="5" s="1"/>
  <c r="V2093" i="5"/>
  <c r="E2093" i="5"/>
  <c r="X2093" i="5" s="1"/>
  <c r="V2094" i="5"/>
  <c r="E2094" i="5"/>
  <c r="X2094" i="5" s="1"/>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V2199" i="5"/>
  <c r="E2199" i="5"/>
  <c r="V2200" i="5"/>
  <c r="E2200" i="5"/>
  <c r="X2200" i="5" s="1"/>
  <c r="V2201" i="5"/>
  <c r="E2201" i="5"/>
  <c r="X2201" i="5" s="1"/>
  <c r="V2202" i="5"/>
  <c r="E2202" i="5"/>
  <c r="X2202" i="5" s="1"/>
  <c r="V2203" i="5"/>
  <c r="E2203" i="5"/>
  <c r="V2204" i="5"/>
  <c r="E2204" i="5"/>
  <c r="X2204" i="5" s="1"/>
  <c r="V2205" i="5"/>
  <c r="E2205" i="5"/>
  <c r="X2205" i="5" s="1"/>
  <c r="V2206" i="5"/>
  <c r="E2206" i="5"/>
  <c r="V2207" i="5"/>
  <c r="E2207" i="5"/>
  <c r="V2208" i="5"/>
  <c r="E2208" i="5"/>
  <c r="X2208" i="5" s="1"/>
  <c r="V2209" i="5"/>
  <c r="E2209" i="5"/>
  <c r="X2209" i="5" s="1"/>
  <c r="V2210" i="5"/>
  <c r="E2210" i="5"/>
  <c r="X2210" i="5" s="1"/>
  <c r="V2211" i="5"/>
  <c r="E2211" i="5"/>
  <c r="V2212" i="5"/>
  <c r="E2212" i="5"/>
  <c r="X2212" i="5" s="1"/>
  <c r="V2213" i="5"/>
  <c r="E2213" i="5"/>
  <c r="X2213" i="5" s="1"/>
  <c r="V2214" i="5"/>
  <c r="E2214" i="5"/>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X2237" i="5" s="1"/>
  <c r="V2238" i="5"/>
  <c r="E2238" i="5"/>
  <c r="X2238" i="5" s="1"/>
  <c r="V2239" i="5"/>
  <c r="E2239" i="5"/>
  <c r="V2240" i="5"/>
  <c r="E2240" i="5"/>
  <c r="X2240" i="5" s="1"/>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V2268" i="5"/>
  <c r="E2268" i="5"/>
  <c r="X2268" i="5" s="1"/>
  <c r="V2269" i="5"/>
  <c r="E2269" i="5"/>
  <c r="X2269" i="5" s="1"/>
  <c r="V2270" i="5"/>
  <c r="E2270" i="5"/>
  <c r="V2271" i="5"/>
  <c r="E2271" i="5"/>
  <c r="V2272" i="5"/>
  <c r="E2272" i="5"/>
  <c r="X2272" i="5" s="1"/>
  <c r="V2273" i="5"/>
  <c r="E2273" i="5"/>
  <c r="X2273" i="5" s="1"/>
  <c r="V2274" i="5"/>
  <c r="E2274" i="5"/>
  <c r="X2274" i="5" s="1"/>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V2311" i="5"/>
  <c r="E2311" i="5"/>
  <c r="V2312" i="5"/>
  <c r="E2312" i="5"/>
  <c r="X2312" i="5" s="1"/>
  <c r="V2313" i="5"/>
  <c r="E2313" i="5"/>
  <c r="X2313" i="5" s="1"/>
  <c r="V2314" i="5"/>
  <c r="E2314" i="5"/>
  <c r="X2314" i="5" s="1"/>
  <c r="V2315" i="5"/>
  <c r="E2315" i="5"/>
  <c r="V2316" i="5"/>
  <c r="E2316" i="5"/>
  <c r="X2316" i="5" s="1"/>
  <c r="V2317" i="5"/>
  <c r="E2317" i="5"/>
  <c r="X2317" i="5" s="1"/>
  <c r="V2318" i="5"/>
  <c r="E2318" i="5"/>
  <c r="V2319" i="5"/>
  <c r="E2319" i="5"/>
  <c r="V2320" i="5"/>
  <c r="E2320" i="5"/>
  <c r="X2320" i="5" s="1"/>
  <c r="V2321" i="5"/>
  <c r="E2321" i="5"/>
  <c r="X2321" i="5" s="1"/>
  <c r="V2322" i="5"/>
  <c r="E2322" i="5"/>
  <c r="X2322" i="5" s="1"/>
  <c r="V2323" i="5"/>
  <c r="E2323" i="5"/>
  <c r="V2324" i="5"/>
  <c r="E2324" i="5"/>
  <c r="X2324" i="5" s="1"/>
  <c r="V2325" i="5"/>
  <c r="E2325" i="5"/>
  <c r="X2325" i="5" s="1"/>
  <c r="V2326" i="5"/>
  <c r="E2326" i="5"/>
  <c r="V2327" i="5"/>
  <c r="E2327" i="5"/>
  <c r="V2328" i="5"/>
  <c r="E2328" i="5"/>
  <c r="X2328" i="5" s="1"/>
  <c r="V2329" i="5"/>
  <c r="E2329" i="5"/>
  <c r="X2329" i="5" s="1"/>
  <c r="V2330" i="5"/>
  <c r="E2330" i="5"/>
  <c r="X2330" i="5" s="1"/>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X2361" i="5" s="1"/>
  <c r="V2362" i="5"/>
  <c r="E2362" i="5"/>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V2376" i="5"/>
  <c r="E2376" i="5"/>
  <c r="X2376" i="5" s="1"/>
  <c r="V2377" i="5"/>
  <c r="E2377" i="5"/>
  <c r="X2377" i="5" s="1"/>
  <c r="V2378" i="5"/>
  <c r="E2378" i="5"/>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V2403" i="5"/>
  <c r="E2403" i="5"/>
  <c r="V2404" i="5"/>
  <c r="E2404" i="5"/>
  <c r="X2404" i="5" s="1"/>
  <c r="V2405" i="5"/>
  <c r="E2405" i="5"/>
  <c r="X2405" i="5" s="1"/>
  <c r="V2406" i="5"/>
  <c r="E2406" i="5"/>
  <c r="X2406" i="5" s="1"/>
  <c r="V2407" i="5"/>
  <c r="E2407" i="5"/>
  <c r="V2408" i="5"/>
  <c r="E2408" i="5"/>
  <c r="X2408" i="5" s="1"/>
  <c r="V2409" i="5"/>
  <c r="E2409" i="5"/>
  <c r="X2409" i="5" s="1"/>
  <c r="V2410" i="5"/>
  <c r="E2410" i="5"/>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V2479" i="5"/>
  <c r="E2479" i="5"/>
  <c r="V2480" i="5"/>
  <c r="E2480" i="5"/>
  <c r="X2480" i="5" s="1"/>
  <c r="V2481" i="5"/>
  <c r="E2481" i="5"/>
  <c r="X2481" i="5" s="1"/>
  <c r="V2482" i="5"/>
  <c r="E2482" i="5"/>
  <c r="X2482" i="5" s="1"/>
  <c r="V2483" i="5"/>
  <c r="E2483" i="5"/>
  <c r="V2484" i="5"/>
  <c r="E2484" i="5"/>
  <c r="X2484" i="5" s="1"/>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c r="B55" i="6"/>
  <c r="G55" i="6" s="1"/>
  <c r="B54" i="6"/>
  <c r="G54" i="6" s="1"/>
  <c r="B17" i="6"/>
  <c r="B16" i="6"/>
  <c r="B51" i="6" s="1"/>
  <c r="G51" i="6" s="1"/>
  <c r="B15" i="6"/>
  <c r="F20" i="6" s="1"/>
  <c r="H20" i="6" s="1"/>
  <c r="D20" i="6" s="1"/>
  <c r="B14" i="6"/>
  <c r="G14" i="6"/>
  <c r="H14" i="6" s="1"/>
  <c r="H13" i="6"/>
  <c r="B12" i="6"/>
  <c r="G12" i="6"/>
  <c r="H12" i="6"/>
  <c r="D12" i="6" s="1"/>
  <c r="B11" i="6"/>
  <c r="G11" i="6"/>
  <c r="H11" i="6" s="1"/>
  <c r="D11" i="6" s="1"/>
  <c r="G9" i="6"/>
  <c r="H9" i="6" s="1"/>
  <c r="D9" i="6" s="1"/>
  <c r="B8" i="6"/>
  <c r="G8" i="6" s="1"/>
  <c r="H8" i="6" s="1"/>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B45" i="4" s="1"/>
  <c r="A30" i="6" s="1"/>
  <c r="P44" i="4"/>
  <c r="P43" i="4"/>
  <c r="Q43" i="4" s="1"/>
  <c r="P41" i="4"/>
  <c r="P40" i="4"/>
  <c r="P39" i="4"/>
  <c r="P38" i="4"/>
  <c r="P37" i="4"/>
  <c r="Q37" i="4" s="1"/>
  <c r="P35" i="4"/>
  <c r="P34" i="4"/>
  <c r="P33" i="4"/>
  <c r="P32" i="4"/>
  <c r="P31" i="4"/>
  <c r="Q31" i="4"/>
  <c r="P29" i="4"/>
  <c r="P28" i="4"/>
  <c r="B28" i="4" s="1"/>
  <c r="A16" i="6" s="1"/>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X598" i="5"/>
  <c r="I600" i="5"/>
  <c r="I604" i="5"/>
  <c r="I612" i="5"/>
  <c r="I616" i="5"/>
  <c r="X618"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B35" i="6" s="1"/>
  <c r="G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19" i="6"/>
  <c r="B49" i="6" s="1"/>
  <c r="G49" i="6" s="1"/>
  <c r="H49" i="6" s="1"/>
  <c r="D49" i="6" s="1"/>
  <c r="A38" i="2"/>
  <c r="J4" i="5"/>
  <c r="B41" i="4"/>
  <c r="B59" i="4" s="1"/>
  <c r="A4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I678" i="5"/>
  <c r="H678" i="5"/>
  <c r="J987" i="5"/>
  <c r="S606" i="5"/>
  <c r="S610" i="5"/>
  <c r="X363" i="5"/>
  <c r="X322" i="5"/>
  <c r="X347" i="5"/>
  <c r="X186" i="5"/>
  <c r="S598" i="5"/>
  <c r="X550" i="5"/>
  <c r="X542" i="5"/>
  <c r="X503" i="5"/>
  <c r="X338" i="5"/>
  <c r="X323" i="5"/>
  <c r="X483" i="5"/>
  <c r="X310" i="5"/>
  <c r="X146" i="5"/>
  <c r="X514" i="5"/>
  <c r="X482" i="5"/>
  <c r="X555" i="5"/>
  <c r="X535" i="5"/>
  <c r="X230" i="5"/>
  <c r="X530" i="5"/>
  <c r="X387" i="5"/>
  <c r="X546" i="5"/>
  <c r="X559" i="5"/>
  <c r="S532" i="5"/>
  <c r="S356" i="5"/>
  <c r="X318" i="5"/>
  <c r="X154" i="5"/>
  <c r="X214" i="5"/>
  <c r="X98" i="5"/>
  <c r="X134" i="5"/>
  <c r="X174" i="5"/>
  <c r="X34" i="5"/>
  <c r="S343" i="5"/>
  <c r="X331" i="5"/>
  <c r="X114" i="5"/>
  <c r="X451" i="5"/>
  <c r="X78" i="5"/>
  <c r="X335" i="5"/>
  <c r="X206" i="5"/>
  <c r="X38" i="5"/>
  <c r="X142" i="5"/>
  <c r="X126" i="5"/>
  <c r="X278" i="5"/>
  <c r="X218" i="5"/>
  <c r="X202" i="5"/>
  <c r="X315" i="5"/>
  <c r="S315" i="5"/>
  <c r="X22" i="5"/>
  <c r="X327" i="5"/>
  <c r="X118" i="5"/>
  <c r="X311" i="5"/>
  <c r="X54" i="5"/>
  <c r="X66" i="5"/>
  <c r="X62" i="5"/>
  <c r="S357" i="5"/>
  <c r="X130" i="5"/>
  <c r="X383" i="5"/>
  <c r="S383" i="5"/>
  <c r="X319" i="5"/>
  <c r="X242" i="5"/>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X18" i="5"/>
  <c r="B42" i="6"/>
  <c r="G42" i="6" s="1"/>
  <c r="B50" i="6"/>
  <c r="G50" i="6"/>
  <c r="B25" i="6"/>
  <c r="G25" i="6" s="1"/>
  <c r="B39" i="6"/>
  <c r="G39" i="6" s="1"/>
  <c r="F24" i="6"/>
  <c r="F44" i="6" s="1"/>
  <c r="B44" i="6"/>
  <c r="G44" i="6" s="1"/>
  <c r="B29" i="6"/>
  <c r="G29" i="6" s="1"/>
  <c r="B24" i="6"/>
  <c r="G24" i="6"/>
  <c r="F2426" i="5"/>
  <c r="R2426" i="5"/>
  <c r="J2426" i="5"/>
  <c r="I2426" i="5"/>
  <c r="H2426" i="5"/>
  <c r="D5" i="6"/>
  <c r="F2446" i="5"/>
  <c r="H2446" i="5"/>
  <c r="J2446" i="5"/>
  <c r="I2446" i="5"/>
  <c r="R2446" i="5"/>
  <c r="B47" i="6"/>
  <c r="G47" i="6" s="1"/>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1" i="6"/>
  <c r="G20" i="6"/>
  <c r="B45" i="6"/>
  <c r="G45" i="6" s="1"/>
  <c r="H2439" i="5"/>
  <c r="F2439" i="5"/>
  <c r="X2439" i="5"/>
  <c r="R2439" i="5"/>
  <c r="J2439" i="5"/>
  <c r="I2439" i="5"/>
  <c r="F2414" i="5"/>
  <c r="R2414" i="5"/>
  <c r="J2414" i="5"/>
  <c r="I2414" i="5"/>
  <c r="H2414" i="5"/>
  <c r="J2448" i="5"/>
  <c r="F2448" i="5"/>
  <c r="I2448" i="5"/>
  <c r="H2448" i="5"/>
  <c r="R2448" i="5"/>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F29" i="6"/>
  <c r="H29" i="6" s="1"/>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X599" i="5"/>
  <c r="S599" i="5"/>
  <c r="X462" i="5"/>
  <c r="X502" i="5"/>
  <c r="X611" i="5"/>
  <c r="S611" i="5"/>
  <c r="X398" i="5"/>
  <c r="X538" i="5"/>
  <c r="S601" i="5"/>
  <c r="X402" i="5"/>
  <c r="X467" i="5"/>
  <c r="X427" i="5"/>
  <c r="X287" i="5"/>
  <c r="X407" i="5"/>
  <c r="X375" i="5"/>
  <c r="X410" i="5"/>
  <c r="X362" i="5"/>
  <c r="X378" i="5"/>
  <c r="X567" i="5"/>
  <c r="X151" i="5"/>
  <c r="X91" i="5"/>
  <c r="X103" i="5"/>
  <c r="X339" i="5"/>
  <c r="X406" i="5"/>
  <c r="X370" i="5"/>
  <c r="X359" i="5"/>
  <c r="X506" i="5"/>
  <c r="X591" i="5"/>
  <c r="X595" i="5"/>
  <c r="X411" i="5"/>
  <c r="X439" i="5"/>
  <c r="S600" i="5"/>
  <c r="X447" i="5"/>
  <c r="X251" i="5"/>
  <c r="X423" i="5"/>
  <c r="X191" i="5"/>
  <c r="X243" i="5"/>
  <c r="X403" i="5"/>
  <c r="X446" i="5"/>
  <c r="X382" i="5"/>
  <c r="S382" i="5"/>
  <c r="X367" i="5"/>
  <c r="X390" i="5"/>
  <c r="X475" i="5"/>
  <c r="X490" i="5"/>
  <c r="X431" i="5"/>
  <c r="X334" i="5"/>
  <c r="X207" i="5"/>
  <c r="X194" i="5"/>
  <c r="X395" i="5"/>
  <c r="X115" i="5"/>
  <c r="S533" i="5"/>
  <c r="X458" i="5"/>
  <c r="X386" i="5"/>
  <c r="X575" i="5"/>
  <c r="X355" i="5"/>
  <c r="S355" i="5"/>
  <c r="X330" i="5"/>
  <c r="X391" i="5"/>
  <c r="X602" i="5"/>
  <c r="S602" i="5"/>
  <c r="X562" i="5"/>
  <c r="X350" i="5"/>
  <c r="X587" i="5"/>
  <c r="X358" i="5"/>
  <c r="X434" i="5"/>
  <c r="X603" i="5"/>
  <c r="S603" i="5"/>
  <c r="X374" i="5"/>
  <c r="S605" i="5"/>
  <c r="X279" i="5"/>
  <c r="X163" i="5"/>
  <c r="X443" i="5"/>
  <c r="X102" i="5"/>
  <c r="X571" i="5"/>
  <c r="X554" i="5"/>
  <c r="X607" i="5"/>
  <c r="S607" i="5"/>
  <c r="X426" i="5"/>
  <c r="X579" i="5"/>
  <c r="X442" i="5"/>
  <c r="X303" i="5"/>
  <c r="X211" i="5"/>
  <c r="X435" i="5"/>
  <c r="X43" i="5"/>
  <c r="X215" i="5"/>
  <c r="X87" i="5"/>
  <c r="S314" i="5"/>
  <c r="X463" i="5"/>
  <c r="X474" i="5"/>
  <c r="X414" i="5"/>
  <c r="X583" i="5"/>
  <c r="X419" i="5"/>
  <c r="X415" i="5"/>
  <c r="X239" i="5"/>
  <c r="X71" i="5"/>
  <c r="AB12" i="5"/>
  <c r="AB9" i="5"/>
  <c r="AB10" i="5"/>
  <c r="AB14" i="5"/>
  <c r="AB17" i="5"/>
  <c r="AB16" i="5"/>
  <c r="AB8" i="5"/>
  <c r="AB13" i="5"/>
  <c r="AB15" i="5"/>
  <c r="AB1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4" i="5"/>
  <c r="X11" i="5"/>
  <c r="X15" i="5"/>
  <c r="S17" i="5"/>
  <c r="S12" i="5"/>
  <c r="S16" i="5"/>
  <c r="S15" i="5"/>
  <c r="S13" i="5"/>
  <c r="S14" i="5"/>
  <c r="S10" i="5"/>
  <c r="S11" i="5"/>
  <c r="S8" i="5"/>
  <c r="S9" i="5"/>
  <c r="G64" i="6" a="1"/>
  <c r="C7" i="5" l="1"/>
  <c r="B7" i="5"/>
  <c r="C6" i="5"/>
  <c r="B5" i="5"/>
  <c r="F65" i="6"/>
  <c r="H24" i="6"/>
  <c r="D24" i="6" s="1"/>
  <c r="F34" i="6"/>
  <c r="H19" i="6"/>
  <c r="D19" i="6" s="1"/>
  <c r="F39" i="6"/>
  <c r="H39" i="6" s="1"/>
  <c r="B34" i="6"/>
  <c r="G34" i="6" s="1"/>
  <c r="C24" i="6"/>
  <c r="G19" i="6"/>
  <c r="H44" i="6"/>
  <c r="D44" i="6" s="1"/>
  <c r="D17" i="6"/>
  <c r="F52" i="6"/>
  <c r="F37" i="6"/>
  <c r="F42" i="6"/>
  <c r="H42" i="6" s="1"/>
  <c r="D42" i="6" s="1"/>
  <c r="F47" i="6"/>
  <c r="H47" i="6" s="1"/>
  <c r="D47" i="6" s="1"/>
  <c r="F32" i="6"/>
  <c r="F68" i="6"/>
  <c r="B37" i="6"/>
  <c r="G37" i="6" s="1"/>
  <c r="C17" i="6"/>
  <c r="B52" i="6"/>
  <c r="G52" i="6" s="1"/>
  <c r="B32" i="6"/>
  <c r="G32" i="6" s="1"/>
  <c r="B27" i="6"/>
  <c r="G27" i="6" s="1"/>
  <c r="H27" i="6" s="1"/>
  <c r="C42" i="6"/>
  <c r="G22" i="6"/>
  <c r="H22" i="6" s="1"/>
  <c r="D22" i="6" s="1"/>
  <c r="F26" i="6"/>
  <c r="B26" i="6"/>
  <c r="G26" i="6" s="1"/>
  <c r="B46" i="6"/>
  <c r="G46" i="6" s="1"/>
  <c r="B31" i="6"/>
  <c r="G31" i="6" s="1"/>
  <c r="D31" i="4"/>
  <c r="G16" i="6"/>
  <c r="H16" i="6" s="1"/>
  <c r="B36" i="6"/>
  <c r="G36" i="6" s="1"/>
  <c r="B41" i="6"/>
  <c r="G41" i="6" s="1"/>
  <c r="C16" i="6"/>
  <c r="F21" i="6"/>
  <c r="H21" i="6" s="1"/>
  <c r="D21" i="6" s="1"/>
  <c r="D15" i="6"/>
  <c r="K66" i="6"/>
  <c r="F25" i="6"/>
  <c r="B40" i="6"/>
  <c r="G40" i="6" s="1"/>
  <c r="C20" i="6"/>
  <c r="C15" i="6"/>
  <c r="B31" i="4"/>
  <c r="A18" i="6" s="1"/>
  <c r="B87" i="4"/>
  <c r="A62" i="6" s="1"/>
  <c r="B75" i="4"/>
  <c r="A54" i="6" s="1"/>
  <c r="B81" i="4"/>
  <c r="A58" i="6" s="1"/>
  <c r="B85" i="4"/>
  <c r="A60" i="6" s="1"/>
  <c r="B55" i="4"/>
  <c r="A38" i="6" s="1"/>
  <c r="B37" i="4"/>
  <c r="A23" i="6" s="1"/>
  <c r="B67" i="4"/>
  <c r="A48" i="6" s="1"/>
  <c r="B89" i="4"/>
  <c r="A63" i="6" s="1"/>
  <c r="B83" i="4"/>
  <c r="A59" i="6" s="1"/>
  <c r="B43" i="4"/>
  <c r="A28" i="6" s="1"/>
  <c r="B77" i="4"/>
  <c r="A55" i="6" s="1"/>
  <c r="B61" i="4"/>
  <c r="A43" i="6" s="1"/>
  <c r="B49" i="4"/>
  <c r="A33" i="6" s="1"/>
  <c r="B79" i="4"/>
  <c r="A57" i="6" s="1"/>
  <c r="K65" i="6"/>
  <c r="D14" i="6"/>
  <c r="C14" i="6"/>
  <c r="C29" i="6"/>
  <c r="B56" i="4"/>
  <c r="A39" i="6" s="1"/>
  <c r="C44" i="6"/>
  <c r="C49" i="6"/>
  <c r="A17" i="6"/>
  <c r="C19" i="6"/>
  <c r="C12" i="6"/>
  <c r="C11" i="6"/>
  <c r="C10" i="6"/>
  <c r="B63" i="4"/>
  <c r="A45" i="6" s="1"/>
  <c r="A25" i="6"/>
  <c r="C9" i="6"/>
  <c r="C8" i="6"/>
  <c r="C7" i="6"/>
  <c r="D55" i="4"/>
  <c r="D67" i="4"/>
  <c r="D49" i="4"/>
  <c r="D43" i="4"/>
  <c r="D61" i="4"/>
  <c r="G55" i="4"/>
  <c r="D37" i="4"/>
  <c r="A14" i="6"/>
  <c r="B70" i="4"/>
  <c r="A51" i="6" s="1"/>
  <c r="B68" i="4"/>
  <c r="A49" i="6" s="1"/>
  <c r="A26" i="6"/>
  <c r="A24" i="6"/>
  <c r="B64" i="4"/>
  <c r="A46" i="6" s="1"/>
  <c r="B50" i="4"/>
  <c r="A34" i="6" s="1"/>
  <c r="C6" i="6"/>
  <c r="B58" i="4"/>
  <c r="A41" i="6" s="1"/>
  <c r="G37" i="4"/>
  <c r="B34" i="4"/>
  <c r="A21" i="6" s="1"/>
  <c r="G67" i="4"/>
  <c r="B33" i="4"/>
  <c r="A20" i="6" s="1"/>
  <c r="B71" i="4"/>
  <c r="A52" i="6" s="1"/>
  <c r="G43" i="4"/>
  <c r="B65" i="4"/>
  <c r="A47" i="6" s="1"/>
  <c r="G49" i="4"/>
  <c r="C4" i="6"/>
  <c r="B53" i="4"/>
  <c r="A37" i="6" s="1"/>
  <c r="G31" i="4"/>
  <c r="A27" i="6"/>
  <c r="B69" i="4"/>
  <c r="A50" i="6" s="1"/>
  <c r="B51" i="4"/>
  <c r="A35" i="6" s="1"/>
  <c r="G61" i="4"/>
  <c r="F69" i="6"/>
  <c r="C69" i="6" s="1"/>
  <c r="G64" i="6"/>
  <c r="AB7" i="5" l="1"/>
  <c r="V7" i="5"/>
  <c r="V6" i="5"/>
  <c r="G6" i="5" s="1"/>
  <c r="AB6" i="5"/>
  <c r="AB5" i="5"/>
  <c r="G67" i="6"/>
  <c r="G65" i="6"/>
  <c r="H65" i="6" s="1"/>
  <c r="G68" i="6"/>
  <c r="H68" i="6" s="1"/>
  <c r="G66" i="6"/>
  <c r="V5" i="5"/>
  <c r="D27" i="6"/>
  <c r="C27" i="6"/>
  <c r="C47" i="6"/>
  <c r="C21" i="6"/>
  <c r="D39" i="6"/>
  <c r="C39" i="6"/>
  <c r="H34" i="6"/>
  <c r="C2" i="6"/>
  <c r="B2" i="6"/>
  <c r="H32" i="6"/>
  <c r="C22" i="6"/>
  <c r="H37" i="6"/>
  <c r="H52" i="6"/>
  <c r="K68" i="6"/>
  <c r="K67" i="6"/>
  <c r="D16" i="6"/>
  <c r="F67" i="6"/>
  <c r="F31" i="6"/>
  <c r="H31" i="6" s="1"/>
  <c r="F51" i="6"/>
  <c r="H51" i="6" s="1"/>
  <c r="F46" i="6"/>
  <c r="H46" i="6" s="1"/>
  <c r="F41" i="6"/>
  <c r="H41" i="6" s="1"/>
  <c r="H26" i="6"/>
  <c r="F36" i="6"/>
  <c r="H36" i="6" s="1"/>
  <c r="F40" i="6"/>
  <c r="H40" i="6" s="1"/>
  <c r="F45" i="6"/>
  <c r="H45" i="6" s="1"/>
  <c r="F66" i="6"/>
  <c r="F50" i="6"/>
  <c r="H50" i="6" s="1"/>
  <c r="H25" i="6"/>
  <c r="F30" i="6"/>
  <c r="H30" i="6" s="1"/>
  <c r="F54" i="6"/>
  <c r="F35" i="6"/>
  <c r="H35" i="6" s="1"/>
  <c r="B64" i="6"/>
  <c r="H64" i="6"/>
  <c r="H7" i="5" l="1"/>
  <c r="I7" i="5"/>
  <c r="J7" i="5"/>
  <c r="R7" i="5"/>
  <c r="F7" i="5"/>
  <c r="E7" i="5"/>
  <c r="G7" i="5"/>
  <c r="H6" i="5"/>
  <c r="E6" i="5"/>
  <c r="J6" i="5"/>
  <c r="I6" i="5"/>
  <c r="F6" i="5"/>
  <c r="R6" i="5"/>
  <c r="D68" i="6"/>
  <c r="C68" i="6"/>
  <c r="H67" i="6"/>
  <c r="D67" i="6" s="1"/>
  <c r="H66" i="6"/>
  <c r="D66" i="6" s="1"/>
  <c r="I5" i="5"/>
  <c r="H5" i="5"/>
  <c r="R5" i="5"/>
  <c r="J5" i="5"/>
  <c r="F5" i="5"/>
  <c r="E5" i="5"/>
  <c r="G5" i="5"/>
  <c r="D65" i="6"/>
  <c r="C65" i="6"/>
  <c r="D34" i="6"/>
  <c r="C34" i="6"/>
  <c r="D32" i="6"/>
  <c r="C32" i="6"/>
  <c r="D52" i="6"/>
  <c r="C52" i="6"/>
  <c r="D37" i="6"/>
  <c r="C37" i="6"/>
  <c r="D36" i="6"/>
  <c r="C36" i="6"/>
  <c r="D26" i="6"/>
  <c r="C26" i="6"/>
  <c r="D41" i="6"/>
  <c r="C41" i="6"/>
  <c r="D46" i="6"/>
  <c r="C46" i="6"/>
  <c r="D51" i="6"/>
  <c r="C51" i="6"/>
  <c r="D31" i="6"/>
  <c r="C31" i="6"/>
  <c r="C67" i="6"/>
  <c r="D45" i="6"/>
  <c r="C45" i="6"/>
  <c r="D40" i="6"/>
  <c r="C40" i="6"/>
  <c r="D35" i="6"/>
  <c r="C35" i="6"/>
  <c r="F60" i="6"/>
  <c r="H60" i="6" s="1"/>
  <c r="F63" i="6"/>
  <c r="H63" i="6" s="1"/>
  <c r="F59" i="6"/>
  <c r="H59" i="6" s="1"/>
  <c r="F62" i="6"/>
  <c r="H62" i="6" s="1"/>
  <c r="F57" i="6"/>
  <c r="H57" i="6" s="1"/>
  <c r="F55" i="6"/>
  <c r="H54" i="6"/>
  <c r="F58" i="6"/>
  <c r="H58" i="6" s="1"/>
  <c r="D30" i="6"/>
  <c r="C30" i="6"/>
  <c r="D25" i="6"/>
  <c r="C25" i="6"/>
  <c r="D50" i="6"/>
  <c r="C50" i="6"/>
  <c r="C66" i="6"/>
  <c r="D64" i="6"/>
  <c r="C64" i="6"/>
  <c r="X7" i="5" l="1"/>
  <c r="X6" i="5"/>
  <c r="X5" i="5"/>
  <c r="G69" i="6" a="1"/>
  <c r="G69" i="6" s="1"/>
  <c r="H69" i="6" s="1"/>
  <c r="D59" i="6"/>
  <c r="C59" i="6"/>
  <c r="D63" i="6"/>
  <c r="C63" i="6"/>
  <c r="D60" i="6"/>
  <c r="C60" i="6"/>
  <c r="D62" i="6"/>
  <c r="C62" i="6"/>
  <c r="D58" i="6"/>
  <c r="C58" i="6"/>
  <c r="D54" i="6"/>
  <c r="C54" i="6"/>
  <c r="F56" i="6"/>
  <c r="H56" i="6" s="1"/>
  <c r="H55" i="6"/>
  <c r="D57" i="6"/>
  <c r="C57" i="6"/>
  <c r="S7" i="5"/>
  <c r="S6" i="5"/>
  <c r="S5" i="5"/>
  <c r="H70" i="6" l="1"/>
  <c r="D2" i="6" s="1"/>
  <c r="D55" i="6"/>
  <c r="C55" i="6"/>
  <c r="D56" i="6"/>
  <c r="C56" i="6"/>
  <c r="T7" i="5"/>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<sst xmlns="http://schemas.openxmlformats.org/spreadsheetml/2006/main" count="22511" uniqueCount="15864">
  <si>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</si>
  <si>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</si>
  <si>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</si>
  <si>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</si>
  <si>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</si>
  <si>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</si>
  <si>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</si>
  <si>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</si>
  <si>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</si>
  <si>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</si>
  <si>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</si>
  <si>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</si>
  <si>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</si>
  <si>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</si>
  <si>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</si>
  <si>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</si>
  <si>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</si>
  <si>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</si>
  <si>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</si>
  <si>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</si>
  <si>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</si>
  <si>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</si>
  <si>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</si>
  <si>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</si>
  <si>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</si>
  <si>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</si>
  <si>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</si>
  <si>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</si>
  <si>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</si>
  <si>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</si>
  <si>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</si>
  <si>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</si>
  <si>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</si>
  <si>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</si>
  <si>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</si>
  <si>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</si>
  <si>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</si>
  <si>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</si>
  <si>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</si>
  <si>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</si>
  <si>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</si>
  <si>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</si>
  <si>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</si>
  <si>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</si>
  <si>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</si>
  <si>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</si>
  <si>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</si>
  <si>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</si>
  <si>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</si>
  <si>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</si>
  <si>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</si>
  <si>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</si>
  <si>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</si>
  <si>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</si>
  <si>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</si>
  <si>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</si>
  <si>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</si>
  <si>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</si>
  <si>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</si>
  <si>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</si>
  <si>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</si>
  <si>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</si>
  <si>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</si>
  <si>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</si>
  <si>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</si>
  <si>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</si>
  <si>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</si>
  <si>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</si>
  <si>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</si>
  <si>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</si>
  <si>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</si>
  <si>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</si>
  <si>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</si>
  <si>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</si>
  <si>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</si>
  <si>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</si>
  <si>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</si>
  <si>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</si>
  <si>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</si>
  <si>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</si>
  <si>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</si>
  <si>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</si>
  <si>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</si>
  <si>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</si>
  <si>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</si>
  <si>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</si>
  <si>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</si>
  <si>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</si>
  <si>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</si>
  <si>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</si>
  <si>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</si>
  <si>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</si>
  <si>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</si>
  <si>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</si>
  <si>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</si>
  <si>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</si>
  <si>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</si>
  <si>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</si>
  <si>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</si>
  <si>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</si>
  <si>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</si>
  <si>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</si>
  <si>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</si>
  <si>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</si>
  <si>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</si>
  <si>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</si>
  <si>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</si>
  <si>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</si>
  <si>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</si>
  <si>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</si>
  <si>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</si>
  <si>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</si>
  <si>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</si>
  <si>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</si>
  <si>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</si>
  <si>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</si>
  <si>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</si>
  <si>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</si>
  <si>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</si>
  <si>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</si>
  <si>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</si>
  <si>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</si>
  <si>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</si>
  <si>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</si>
  <si>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</si>
  <si>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</si>
  <si>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</si>
  <si>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</si>
  <si>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</si>
  <si>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</si>
  <si>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</si>
  <si>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</si>
  <si>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</si>
  <si>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</si>
  <si>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</si>
  <si>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</si>
  <si>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</si>
  <si>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</si>
  <si>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</si>
  <si>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</si>
  <si>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</si>
  <si>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</si>
  <si>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</si>
  <si>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</si>
  <si>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</si>
  <si>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</si>
  <si>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</si>
  <si>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</si>
  <si>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</si>
  <si>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</si>
  <si>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</si>
  <si>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</si>
  <si>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</si>
  <si>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</si>
  <si>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</si>
  <si>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</si>
  <si>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</si>
  <si>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</si>
  <si>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</si>
  <si>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</si>
  <si>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</si>
  <si>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</si>
  <si>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</si>
  <si>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</si>
  <si>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</si>
  <si>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</si>
  <si>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</si>
  <si>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</si>
  <si>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</si>
  <si>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</si>
  <si>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</si>
  <si>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</si>
  <si>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</si>
  <si>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</si>
  <si>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</si>
  <si>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</si>
  <si>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</si>
  <si>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</si>
  <si>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</si>
  <si>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</si>
  <si>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</si>
  <si>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</si>
  <si>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</si>
  <si>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</si>
  <si>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</si>
  <si>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</si>
  <si>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</si>
  <si>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</si>
  <si>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</si>
  <si>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</si>
  <si>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</si>
  <si>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</si>
  <si>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</si>
  <si>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</si>
  <si>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</si>
  <si>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</si>
  <si>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</si>
  <si>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</si>
  <si>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</si>
  <si>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</si>
  <si>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</si>
  <si>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</si>
  <si>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</si>
  <si>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</si>
  <si>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</si>
  <si>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</si>
  <si>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</si>
  <si>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</si>
  <si>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</si>
  <si>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</si>
  <si>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</si>
  <si>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</si>
  <si>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</si>
  <si>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</si>
  <si>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</si>
  <si>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</si>
  <si>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</si>
  <si>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</si>
  <si>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</si>
  <si>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</si>
  <si>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</si>
  <si>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</si>
  <si>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</si>
  <si>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</si>
  <si>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</si>
  <si>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</si>
  <si>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</si>
  <si>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</si>
  <si>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</si>
  <si>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</si>
  <si>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</si>
  <si>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</si>
  <si>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</si>
  <si>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</si>
  <si>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</si>
  <si>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</si>
  <si>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</si>
  <si>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</si>
  <si>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</si>
  <si>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</si>
  <si>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</si>
  <si>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</si>
  <si>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</si>
  <si>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</si>
  <si>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</si>
  <si>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</si>
  <si>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</si>
  <si>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</si>
  <si>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</si>
  <si>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</si>
  <si>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</si>
  <si>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</si>
  <si>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</si>
  <si>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</si>
  <si>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</si>
  <si>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</si>
  <si>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</si>
  <si>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</si>
  <si>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</si>
  <si>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</si>
  <si>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</si>
  <si>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</si>
  <si>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</si>
  <si>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</si>
  <si>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</si>
  <si>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</si>
  <si>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</si>
  <si>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</si>
  <si>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</si>
  <si>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</si>
  <si>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</si>
  <si>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</si>
  <si>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</si>
  <si>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</si>
  <si>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</si>
  <si>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</si>
  <si>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</si>
  <si>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</si>
  <si>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</si>
  <si>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</si>
  <si>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</si>
  <si>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</si>
  <si>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</si>
  <si>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</si>
  <si>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</si>
  <si>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</si>
  <si>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</si>
  <si>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</si>
  <si>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</si>
  <si>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</si>
  <si>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</si>
  <si>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</si>
  <si>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</si>
  <si>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</si>
  <si>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</si>
  <si>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</si>
  <si>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</si>
  <si>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</si>
  <si>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</si>
  <si>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</si>
  <si>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</si>
  <si>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</si>
  <si>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</si>
  <si>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</si>
  <si>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</si>
  <si>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</si>
  <si>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</si>
  <si>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</si>
  <si>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</si>
  <si>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</si>
  <si>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</si>
  <si>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</si>
  <si>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</si>
  <si>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</si>
  <si>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</si>
  <si>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</si>
  <si>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</si>
  <si>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</si>
  <si>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</si>
  <si>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</si>
  <si>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</si>
  <si>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</si>
  <si>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</si>
  <si>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</si>
  <si>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</si>
  <si>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</si>
  <si>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</si>
  <si>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</si>
  <si>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</si>
  <si>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</si>
  <si>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</si>
  <si>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</si>
  <si>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</si>
  <si>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</si>
  <si>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</si>
  <si>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</si>
  <si>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</si>
  <si>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</si>
  <si>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</si>
  <si>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</si>
  <si>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</si>
  <si>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</si>
  <si>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</si>
  <si>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</si>
  <si>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</si>
  <si>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</si>
  <si>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</si>
  <si>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</si>
  <si>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</si>
  <si>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</si>
  <si>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</si>
  <si>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</si>
  <si>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</si>
  <si>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</si>
  <si>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</si>
  <si>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</si>
  <si>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</si>
  <si>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</si>
  <si>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</si>
  <si>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</si>
  <si>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</si>
  <si>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</si>
  <si>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</si>
  <si>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</si>
  <si>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</si>
  <si>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</si>
  <si>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</si>
  <si>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</si>
  <si>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</si>
  <si>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</si>
  <si>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</si>
  <si>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</si>
  <si>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</si>
  <si>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</si>
  <si>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</si>
  <si>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</si>
  <si>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</si>
  <si>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</si>
  <si>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</si>
  <si>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</si>
  <si>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</si>
  <si>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</si>
  <si>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</si>
  <si>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</si>
  <si>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</si>
  <si>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</si>
  <si>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</si>
  <si>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</si>
  <si>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</si>
  <si>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</si>
  <si>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</si>
  <si>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</si>
  <si>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</si>
  <si>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</si>
  <si>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</si>
  <si>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</si>
  <si>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</si>
  <si>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</si>
  <si>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</si>
  <si>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</si>
  <si>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</si>
  <si>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</si>
  <si>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</si>
  <si>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</si>
  <si>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</si>
  <si>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</si>
  <si>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</si>
  <si>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</si>
  <si>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</si>
  <si>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</si>
  <si>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</si>
  <si>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</si>
  <si>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</si>
  <si>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</si>
  <si>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</si>
  <si>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</si>
  <si>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</si>
  <si>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</si>
  <si>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</si>
  <si>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</si>
  <si>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</si>
  <si>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</si>
  <si>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</si>
  <si>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</si>
  <si>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</si>
  <si>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</si>
  <si>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</si>
  <si>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</si>
  <si>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</si>
  <si>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</si>
  <si>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</si>
  <si>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</si>
  <si>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</si>
  <si>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</si>
  <si>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</si>
  <si>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</si>
  <si>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</si>
  <si>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</si>
  <si>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</si>
  <si>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</si>
  <si>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</si>
  <si>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</si>
  <si>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</si>
  <si>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</si>
  <si>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</si>
  <si>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</si>
  <si>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</si>
  <si>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</si>
  <si>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</si>
  <si>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</si>
  <si>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</si>
  <si>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</si>
  <si>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</si>
  <si>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</si>
  <si>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</si>
  <si>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</si>
  <si>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</si>
  <si>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</si>
  <si>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</si>
  <si>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</si>
  <si>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</si>
  <si>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</si>
  <si>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</si>
  <si>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</si>
  <si>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</si>
  <si>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</si>
  <si>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</si>
  <si>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</si>
  <si>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</si>
  <si>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</si>
  <si>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</si>
  <si>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</si>
  <si>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</si>
  <si>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</si>
  <si>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</si>
  <si>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</si>
  <si>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</si>
  <si>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</si>
  <si>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</si>
  <si>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</si>
  <si>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</si>
  <si>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</si>
  <si>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</si>
  <si>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</si>
  <si>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</si>
  <si>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</si>
  <si>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</si>
  <si>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</si>
  <si>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</si>
  <si>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</si>
  <si>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</si>
  <si>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</si>
  <si>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</si>
  <si>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</si>
  <si>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</si>
  <si>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</si>
  <si>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</si>
  <si>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</si>
  <si>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</si>
  <si>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</si>
  <si>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</si>
  <si>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</si>
  <si>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</si>
  <si>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</si>
  <si>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</si>
  <si>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</si>
  <si>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</si>
  <si>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</si>
  <si>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</si>
  <si>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</si>
  <si>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</si>
  <si>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</si>
  <si>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</si>
  <si>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</si>
  <si>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</si>
  <si>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</si>
  <si>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</si>
  <si>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</si>
  <si>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</si>
  <si>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</si>
  <si>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</si>
  <si>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</si>
  <si>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</si>
  <si>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</si>
  <si>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</si>
  <si>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</si>
  <si>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</si>
  <si>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</si>
  <si>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</si>
  <si>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</si>
  <si>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</si>
  <si>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</si>
  <si>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</si>
  <si>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</si>
  <si>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</si>
  <si>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</si>
  <si>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</si>
  <si>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</si>
  <si>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</si>
  <si>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</si>
  <si>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</si>
  <si>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</si>
  <si>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</si>
  <si>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</si>
  <si>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</si>
  <si>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</si>
  <si>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</si>
  <si>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</si>
  <si>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</si>
  <si>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</si>
  <si>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</si>
  <si>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</si>
  <si>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</si>
  <si>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</si>
  <si>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</si>
  <si>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</si>
  <si>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</si>
  <si>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</si>
  <si>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</si>
  <si>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</si>
  <si>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</si>
  <si>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</si>
  <si>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</si>
  <si>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</si>
  <si>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</si>
  <si>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</si>
  <si>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</si>
  <si>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</si>
  <si>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</si>
  <si>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</si>
  <si>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</si>
  <si>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</si>
  <si>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</si>
  <si>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</si>
  <si>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</si>
  <si>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</si>
  <si>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</si>
  <si>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</si>
  <si>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</si>
  <si>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</si>
  <si>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</si>
  <si>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</si>
  <si>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</si>
  <si>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</si>
  <si>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</si>
  <si>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</si>
  <si>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</si>
  <si>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</si>
  <si>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</si>
  <si>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</si>
  <si>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</si>
  <si>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</si>
  <si>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</si>
  <si>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</si>
  <si>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</si>
  <si>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</si>
  <si>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</si>
  <si>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</si>
  <si>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</si>
  <si>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</si>
  <si>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</si>
  <si>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</si>
  <si>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</si>
  <si>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</si>
  <si>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</si>
  <si>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</si>
  <si>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</si>
  <si>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</si>
  <si>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</si>
  <si>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</si>
  <si>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</si>
  <si>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</si>
  <si>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</si>
  <si>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</si>
  <si>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</si>
  <si>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</si>
  <si>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</si>
  <si>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</si>
  <si>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</si>
  <si>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</si>
  <si>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</si>
  <si>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</si>
  <si>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</si>
  <si>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</si>
  <si>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</si>
  <si>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</si>
  <si>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</si>
  <si>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</si>
  <si>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</si>
  <si>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</si>
  <si>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</si>
  <si>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</si>
  <si>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</si>
  <si>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</si>
  <si>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</si>
  <si>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</si>
  <si>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</si>
  <si>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</si>
  <si>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</si>
  <si>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</si>
  <si>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</si>
  <si>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</si>
  <si>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</si>
  <si>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</si>
  <si>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</si>
  <si>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</si>
  <si>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</si>
  <si>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</si>
  <si>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</si>
  <si>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</si>
  <si>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</si>
  <si>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</si>
  <si>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</si>
  <si>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</si>
  <si>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</si>
  <si>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</si>
  <si>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</si>
  <si>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</si>
  <si>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</si>
  <si>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</si>
  <si>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</si>
  <si>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</si>
  <si>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</si>
  <si>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</si>
  <si>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</si>
  <si>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</si>
  <si>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</si>
  <si>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</si>
  <si>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</si>
  <si>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</si>
  <si>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</si>
  <si>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</si>
  <si>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</si>
  <si>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</si>
  <si>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</si>
  <si>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</si>
  <si>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</si>
  <si>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</si>
  <si>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</si>
  <si>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</si>
  <si>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</si>
  <si>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</si>
  <si>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</si>
  <si>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</si>
  <si>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</si>
  <si>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</si>
  <si>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</si>
  <si>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</si>
  <si>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</si>
  <si>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</si>
  <si>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</si>
  <si>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</si>
  <si>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</si>
  <si>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</si>
  <si>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</si>
  <si>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</si>
  <si>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</si>
  <si>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</si>
  <si>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</si>
  <si>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</si>
  <si>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</si>
  <si>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</si>
  <si>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</si>
  <si>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</si>
  <si>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</si>
  <si>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</si>
  <si>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</si>
  <si>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</si>
  <si>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</si>
  <si>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</si>
  <si>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</si>
  <si>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</si>
  <si>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</si>
  <si>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</si>
  <si>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</si>
  <si>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</si>
  <si>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</si>
  <si>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</si>
  <si>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</si>
  <si>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</si>
  <si>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</si>
  <si>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</si>
  <si>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</si>
  <si>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</si>
  <si>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</si>
  <si>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</si>
  <si>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</si>
  <si>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</si>
  <si>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</si>
  <si>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</si>
  <si>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</si>
  <si>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</si>
  <si>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</si>
  <si>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</si>
  <si>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</si>
  <si>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</si>
  <si>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</si>
  <si>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</si>
  <si>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</si>
  <si>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</si>
  <si>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</si>
  <si>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</si>
  <si>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</si>
  <si>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</si>
  <si>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</si>
  <si>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</si>
  <si>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</si>
  <si>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</si>
  <si>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</si>
  <si>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</si>
  <si>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</si>
  <si>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</si>
  <si>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</si>
  <si>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</si>
  <si>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</si>
  <si>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</si>
  <si>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</si>
  <si>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</si>
  <si>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</si>
  <si>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</si>
  <si>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</si>
  <si>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</si>
  <si>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</si>
  <si>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</si>
  <si>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</si>
  <si>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</si>
  <si>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</si>
  <si>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</si>
  <si>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</si>
  <si>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</si>
  <si>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</si>
  <si>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</si>
  <si>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</si>
  <si>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</si>
  <si>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</si>
  <si>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</si>
  <si>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</si>
  <si>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</si>
  <si>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</si>
  <si>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</si>
  <si>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</si>
  <si>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</si>
  <si>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</si>
  <si>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</si>
  <si>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</si>
  <si>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</si>
  <si>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</si>
  <si>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</si>
  <si>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</si>
  <si>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</si>
  <si>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</si>
  <si>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</si>
  <si>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</si>
  <si>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</si>
  <si>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</si>
  <si>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</si>
  <si>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</si>
  <si>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</si>
  <si>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</si>
  <si>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</si>
  <si>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</si>
  <si>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</si>
  <si>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</si>
  <si>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</si>
  <si>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</si>
  <si>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</si>
  <si>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</si>
  <si>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</si>
  <si>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</si>
  <si>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</si>
  <si>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</si>
  <si>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</si>
  <si>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</si>
  <si>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</si>
  <si>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</si>
  <si>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</si>
  <si>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</si>
  <si>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</si>
  <si>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</si>
  <si>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</si>
  <si>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</si>
  <si>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</si>
  <si>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</si>
  <si>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</si>
  <si>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</si>
  <si>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</si>
  <si>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</si>
  <si>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</si>
  <si>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</si>
  <si>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</si>
  <si>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</si>
  <si>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</si>
  <si>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</si>
  <si>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</si>
  <si>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</si>
  <si>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</si>
  <si>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</si>
  <si>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</si>
  <si>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</si>
  <si>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</si>
  <si>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</si>
  <si>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</si>
  <si>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</si>
  <si>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</si>
  <si>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</si>
  <si>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</si>
  <si>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</si>
  <si>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</si>
  <si>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</si>
  <si>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</si>
  <si>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</si>
  <si>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</si>
  <si>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</si>
  <si>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</si>
  <si>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</si>
  <si>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</si>
  <si>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</si>
  <si>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</si>
  <si>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</si>
  <si>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</si>
  <si>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</si>
  <si>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</si>
  <si>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</si>
  <si>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</si>
  <si>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</si>
  <si>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</si>
  <si>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</si>
  <si>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</si>
  <si>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</si>
  <si>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</si>
  <si>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</si>
  <si>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</si>
  <si>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</si>
  <si>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</si>
  <si>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</si>
  <si>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</si>
  <si>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</si>
  <si>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</si>
  <si>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</si>
  <si>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</si>
  <si>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</si>
  <si>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</si>
  <si>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</si>
  <si>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</si>
  <si>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</si>
  <si>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</si>
  <si>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</si>
  <si>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</si>
  <si>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</si>
  <si>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</si>
  <si>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</si>
  <si>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</si>
  <si>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</si>
  <si>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</si>
  <si>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</si>
  <si>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</si>
  <si>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</si>
  <si>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</si>
  <si>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</si>
  <si>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</si>
  <si>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</si>
  <si>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</si>
  <si>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</si>
  <si>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</si>
  <si>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</si>
  <si>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</si>
  <si>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</si>
  <si>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</si>
  <si>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</si>
  <si>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</si>
  <si>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</si>
  <si>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</si>
  <si>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</si>
  <si>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</si>
  <si>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</si>
  <si>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</si>
  <si>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</si>
  <si>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</si>
  <si>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</si>
  <si>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</si>
  <si>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</si>
  <si>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</si>
  <si>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</si>
  <si>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</si>
  <si>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</si>
  <si>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</si>
  <si>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</si>
  <si>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</si>
  <si>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</si>
  <si>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</si>
  <si>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</si>
  <si>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</si>
  <si>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</si>
  <si>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</si>
  <si>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</si>
  <si>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</si>
  <si>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</si>
  <si>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</si>
  <si>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</si>
  <si>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</si>
  <si>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</si>
  <si>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</si>
  <si>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</si>
  <si>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</si>
  <si>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</si>
  <si>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</si>
  <si>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</si>
  <si>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</si>
  <si>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</si>
  <si>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</si>
  <si>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</si>
  <si>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</si>
  <si>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</si>
  <si>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</si>
  <si>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</si>
  <si>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</si>
  <si>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</si>
  <si>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</si>
  <si>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</si>
  <si>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</si>
  <si>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</si>
  <si>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</si>
  <si>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</si>
  <si>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</si>
  <si>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</si>
  <si>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</si>
  <si>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</si>
  <si>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</si>
  <si>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</si>
  <si>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</si>
  <si>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</si>
  <si>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</si>
  <si>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</si>
  <si>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</si>
  <si>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</si>
  <si>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</si>
  <si>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</si>
  <si>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</si>
  <si>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</si>
  <si>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</si>
  <si>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</si>
  <si>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</si>
  <si>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</si>
  <si>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</si>
  <si>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</si>
  <si>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</si>
  <si>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</si>
  <si>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</si>
  <si>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</si>
  <si>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</si>
  <si>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</si>
  <si>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</si>
  <si>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</si>
  <si>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</si>
  <si>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</si>
  <si>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</si>
  <si>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</si>
  <si>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</si>
  <si>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</si>
  <si>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</si>
  <si>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</si>
  <si>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</si>
  <si>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</si>
  <si>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</si>
  <si>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</si>
  <si>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</si>
  <si>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</si>
  <si>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</si>
  <si>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</si>
  <si>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</si>
  <si>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</si>
  <si>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</si>
  <si>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</si>
  <si>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</si>
  <si>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</si>
  <si>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</si>
  <si>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</si>
  <si>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</si>
  <si>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</si>
  <si>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</si>
  <si>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</si>
  <si>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</si>
  <si>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</si>
  <si>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</si>
  <si>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</si>
  <si>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</si>
  <si>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</si>
  <si>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</si>
  <si>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</si>
  <si>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</si>
  <si>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</si>
  <si>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</si>
  <si>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</si>
  <si>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</si>
  <si>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</si>
  <si>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</si>
  <si>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</si>
  <si>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</si>
  <si>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</si>
  <si>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</si>
  <si>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</si>
  <si>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</si>
  <si>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</si>
  <si>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</si>
  <si>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</si>
  <si>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</si>
  <si>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</si>
  <si>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</si>
  <si>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</si>
  <si>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</si>
  <si>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</si>
  <si>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</si>
  <si>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</si>
  <si>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</si>
  <si>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</si>
  <si>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</si>
  <si>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</si>
  <si>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</si>
  <si>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</si>
  <si>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</si>
  <si>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</si>
  <si>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</si>
  <si>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</si>
  <si>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</si>
  <si>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</si>
  <si>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</si>
  <si>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</si>
  <si>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</si>
  <si>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</si>
  <si>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</si>
  <si>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</si>
  <si>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</si>
  <si>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</si>
  <si>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</si>
  <si>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</si>
  <si>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</si>
  <si>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</si>
  <si>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</si>
  <si>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</si>
  <si>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</si>
  <si>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</si>
  <si>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</si>
  <si>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</si>
  <si>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</si>
  <si>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</si>
  <si>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</si>
  <si>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</si>
  <si>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</si>
  <si>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</si>
  <si>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</si>
  <si>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</si>
  <si>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</si>
  <si>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</si>
  <si>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</si>
  <si>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</si>
  <si>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</si>
  <si>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</si>
  <si>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</si>
  <si>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</si>
  <si>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</si>
  <si>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</si>
  <si>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</si>
  <si>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</si>
  <si>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</si>
  <si>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</si>
  <si>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</si>
  <si>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</si>
  <si>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</si>
  <si>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</si>
  <si>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</si>
  <si>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</si>
  <si>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</si>
  <si>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</si>
  <si>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</si>
  <si>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</si>
  <si>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</si>
  <si>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</si>
  <si>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</si>
  <si>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</si>
  <si>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</si>
  <si>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</si>
  <si>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</si>
  <si>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</si>
  <si>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</si>
  <si>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</si>
  <si>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</si>
  <si>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</si>
  <si>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</si>
  <si>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</si>
  <si>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</si>
  <si>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</si>
  <si>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</si>
  <si>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</si>
  <si>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</si>
  <si>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</si>
  <si>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</si>
  <si>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</si>
  <si>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</si>
  <si>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</si>
  <si>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</si>
  <si>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</si>
  <si>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</si>
  <si>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</si>
  <si>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</si>
  <si>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</si>
  <si>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</si>
  <si>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</si>
  <si>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</si>
  <si>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</si>
  <si>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</si>
  <si>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</si>
  <si>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</si>
  <si>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</si>
  <si>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</si>
  <si>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</si>
  <si>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</si>
  <si>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</si>
  <si>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</si>
  <si>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</si>
  <si>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</si>
  <si>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</si>
  <si>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</si>
  <si>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</si>
  <si>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</si>
  <si>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</si>
  <si>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</si>
  <si>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</si>
  <si>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</si>
  <si>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</si>
  <si>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</si>
  <si>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</si>
  <si>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</si>
  <si>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</si>
  <si>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</si>
  <si>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</si>
  <si>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</si>
  <si>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</si>
  <si>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</si>
  <si>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</si>
  <si>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</si>
  <si>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</si>
  <si>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</si>
  <si>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</si>
  <si>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</si>
  <si>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</si>
  <si>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</si>
  <si>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</si>
  <si>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</si>
  <si>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</si>
  <si>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</si>
  <si>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</si>
  <si>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</si>
  <si>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</si>
  <si>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</si>
  <si>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</si>
  <si>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</si>
  <si>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</si>
  <si>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</si>
  <si>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</si>
  <si>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</si>
  <si>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</si>
  <si>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</si>
  <si>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</si>
  <si>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</si>
  <si>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</si>
  <si>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</si>
  <si>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</si>
  <si>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</si>
  <si>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</si>
  <si>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</si>
  <si>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</si>
  <si>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</si>
  <si>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</si>
  <si>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</si>
  <si>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</si>
  <si>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</si>
  <si>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</si>
  <si>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</si>
  <si>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</si>
  <si>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</si>
  <si>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</si>
  <si>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</si>
  <si>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</si>
  <si>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</si>
  <si>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</si>
  <si>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</si>
  <si>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</si>
  <si>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</si>
  <si>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</si>
  <si>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</si>
  <si>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</si>
  <si>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</si>
  <si>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</si>
  <si>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</si>
  <si>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</si>
  <si>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</si>
  <si>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</si>
  <si>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</si>
  <si>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</si>
  <si>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</si>
  <si>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</si>
  <si>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</si>
  <si>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</si>
  <si>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</si>
  <si>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</si>
  <si>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</si>
  <si>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</si>
  <si>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</si>
  <si>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</si>
  <si>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</si>
  <si>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</si>
  <si>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</si>
  <si>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</si>
  <si>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</si>
  <si>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</si>
  <si>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</si>
  <si>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</si>
  <si>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</si>
  <si>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</si>
  <si>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</si>
  <si>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</si>
  <si>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</si>
  <si>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</si>
  <si>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</si>
  <si>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</si>
  <si>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</si>
  <si>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</si>
  <si>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</si>
  <si>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</si>
  <si>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</si>
  <si>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</si>
  <si>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</si>
  <si>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</si>
  <si>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</si>
  <si>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</si>
  <si>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</si>
  <si>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</si>
  <si>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</si>
  <si>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</si>
  <si>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</si>
  <si>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</si>
  <si>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</si>
  <si>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</si>
  <si>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</si>
  <si>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</si>
  <si>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</si>
  <si>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</si>
  <si>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</si>
  <si>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</si>
  <si>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</si>
  <si>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</si>
  <si>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</si>
  <si>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</si>
  <si>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</si>
  <si>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</si>
  <si>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</si>
  <si>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</si>
  <si>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</si>
  <si>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</si>
  <si>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</si>
  <si>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</si>
  <si>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</si>
  <si>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</si>
  <si>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</si>
  <si>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</si>
  <si>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</si>
  <si>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</si>
  <si>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</si>
  <si>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</si>
  <si>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</si>
  <si>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</si>
  <si>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</si>
  <si>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</si>
  <si>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</si>
  <si>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</si>
  <si>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</si>
  <si>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</si>
  <si>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</si>
  <si>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</si>
  <si>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</si>
  <si>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</si>
  <si>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</si>
  <si>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</si>
  <si>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</si>
  <si>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</si>
  <si>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</si>
  <si>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</si>
  <si>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</si>
  <si>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</si>
  <si>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</si>
  <si>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</si>
  <si>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</si>
  <si>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</si>
  <si>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</si>
  <si>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</si>
  <si>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</si>
  <si>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</si>
  <si>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</si>
  <si>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</si>
  <si>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</si>
  <si>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</si>
  <si>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</si>
  <si>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</si>
  <si>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</si>
  <si>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</si>
  <si>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</si>
  <si>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</si>
  <si>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</si>
  <si>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</si>
  <si>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</si>
  <si>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</si>
  <si>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</si>
  <si>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</si>
  <si>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</si>
  <si>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</si>
  <si>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</si>
  <si>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</si>
  <si>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</si>
  <si>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</si>
  <si>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</si>
  <si>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</si>
  <si>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</si>
  <si>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</si>
  <si>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</si>
  <si>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</si>
  <si>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</si>
  <si>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</si>
  <si>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</si>
  <si>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</si>
  <si>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</si>
  <si>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</si>
  <si>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</si>
  <si>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</si>
  <si>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</si>
  <si>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</si>
  <si>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</si>
  <si>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</si>
  <si>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</si>
  <si>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</si>
  <si>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</si>
  <si>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</si>
  <si>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</si>
  <si>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</si>
  <si>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</si>
  <si>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</si>
  <si>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</si>
  <si>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</si>
  <si>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</si>
  <si>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</si>
  <si>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</si>
  <si>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</si>
  <si>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</si>
  <si>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</si>
  <si>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</si>
  <si>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</si>
  <si>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</si>
  <si>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</si>
  <si>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</si>
  <si>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</si>
  <si>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</si>
  <si>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</si>
  <si>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</si>
  <si>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</si>
  <si>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</si>
  <si>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</si>
  <si>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</si>
  <si>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</si>
  <si>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</si>
  <si>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</si>
  <si>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</si>
  <si>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</si>
  <si>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</si>
  <si>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</si>
  <si>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</si>
  <si>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</si>
  <si>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</si>
  <si>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</si>
  <si>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</si>
  <si>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</si>
  <si>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</si>
  <si>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</si>
  <si>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</si>
  <si>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</si>
  <si>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</si>
  <si>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</si>
  <si>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</si>
  <si>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</si>
  <si>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</si>
  <si>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</si>
  <si>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</si>
  <si>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</si>
  <si>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</si>
  <si>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</si>
  <si>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</si>
  <si>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</si>
  <si>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</si>
  <si>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</si>
  <si>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</si>
  <si>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</si>
  <si>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</si>
  <si>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</si>
  <si>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</si>
  <si>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</si>
  <si>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</si>
  <si>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</si>
  <si>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</si>
  <si>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</si>
  <si>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</si>
  <si>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</si>
  <si>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</si>
  <si>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</si>
  <si>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</si>
  <si>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</si>
  <si>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</si>
  <si>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</si>
  <si>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</si>
  <si>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</si>
  <si>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</si>
  <si>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</si>
  <si>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</si>
  <si>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</si>
  <si>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</si>
  <si>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</si>
  <si>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</si>
  <si>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</si>
  <si>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</si>
  <si>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</si>
  <si>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</si>
  <si>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</si>
  <si>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</si>
  <si>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</si>
  <si>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</si>
  <si>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</si>
  <si>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</si>
  <si>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</si>
  <si>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</si>
  <si>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</si>
  <si>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</si>
  <si>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</si>
  <si>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</si>
  <si>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</si>
  <si>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</si>
  <si>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</si>
  <si>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</si>
  <si>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</si>
  <si>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</si>
  <si>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</si>
  <si>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</si>
  <si>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</si>
  <si>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</si>
  <si>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</si>
  <si>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</si>
  <si>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</si>
  <si>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</si>
  <si>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</si>
  <si>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</si>
  <si>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</si>
  <si>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</si>
  <si>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</si>
  <si>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</si>
  <si>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</si>
  <si>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</si>
  <si>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</si>
  <si>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</si>
  <si>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</si>
  <si>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</si>
  <si>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</si>
  <si>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</si>
  <si>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</si>
  <si>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</si>
  <si>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</si>
  <si>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</si>
  <si>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</si>
  <si>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</si>
  <si>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</si>
  <si>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</si>
  <si>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</si>
  <si>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</si>
  <si>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</si>
  <si>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</si>
  <si>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</si>
  <si>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</si>
  <si>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</si>
  <si>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</si>
  <si>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</si>
  <si>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</si>
  <si>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</si>
  <si>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</si>
  <si>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</si>
  <si>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</si>
  <si>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</si>
  <si>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</si>
  <si>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</si>
  <si>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</si>
  <si>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</si>
  <si>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</si>
  <si>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</si>
  <si>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</si>
  <si>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</si>
  <si>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</si>
  <si>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</si>
  <si>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</si>
  <si>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</si>
  <si>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</si>
  <si>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</si>
  <si>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</si>
  <si>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</si>
  <si>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</si>
  <si>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</si>
  <si>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</si>
  <si>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</si>
  <si>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</si>
  <si>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</si>
  <si>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</si>
  <si>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</si>
  <si>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</si>
  <si>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</si>
  <si>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</si>
  <si>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</si>
  <si>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</si>
  <si>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</si>
  <si>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</si>
  <si>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</si>
  <si>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</si>
  <si>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</si>
  <si>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</si>
  <si>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</si>
  <si>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</si>
  <si>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</si>
  <si>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</si>
  <si>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</si>
  <si>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</si>
  <si>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</si>
  <si>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</si>
  <si>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</si>
  <si>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</si>
  <si>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</si>
  <si>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</si>
  <si>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</si>
  <si>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</si>
  <si>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</si>
  <si>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</si>
  <si>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</si>
  <si>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</si>
  <si>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</si>
  <si>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</si>
  <si>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</si>
  <si>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</si>
  <si>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</si>
  <si>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</si>
  <si>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</si>
  <si>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</si>
  <si>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</si>
  <si>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</si>
  <si>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</si>
  <si>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</si>
  <si>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</si>
  <si>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</si>
  <si>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</si>
  <si>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</si>
  <si>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</si>
  <si>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</si>
  <si>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</si>
  <si>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</si>
  <si>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</si>
  <si>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</si>
  <si>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</si>
  <si>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</si>
  <si>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</si>
  <si>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</si>
  <si>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</si>
  <si>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</si>
  <si>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</si>
  <si>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</si>
  <si>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</si>
  <si>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</si>
  <si>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</si>
  <si>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</si>
  <si>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</si>
  <si>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</si>
  <si>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</si>
  <si>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</si>
  <si>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</si>
  <si>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</si>
  <si>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</si>
  <si>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</si>
  <si>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</si>
  <si>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</si>
  <si>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</si>
  <si>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</si>
  <si>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</si>
  <si>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</si>
  <si>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</si>
  <si>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</si>
  <si>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</si>
  <si>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</si>
  <si>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</si>
  <si>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</si>
  <si>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</si>
  <si>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</si>
  <si>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</si>
  <si>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</si>
  <si>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</si>
  <si>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</si>
  <si>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</si>
  <si>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</si>
  <si>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</si>
  <si>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</si>
  <si>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</si>
  <si>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</si>
  <si>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</si>
  <si>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</si>
  <si>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</si>
  <si>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</si>
  <si>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</si>
  <si>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</si>
  <si>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</si>
  <si>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</si>
  <si>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</si>
  <si>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</si>
  <si>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</si>
  <si>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</si>
  <si>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</si>
  <si>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</si>
  <si>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</si>
  <si>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</si>
  <si>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</si>
  <si>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</si>
  <si>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</si>
  <si>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</si>
  <si>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</si>
  <si>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</si>
  <si>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</si>
  <si>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</si>
  <si>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</si>
  <si>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</si>
  <si>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</si>
  <si>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</si>
  <si>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</si>
  <si>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</si>
  <si>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</si>
  <si>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</si>
  <si>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</si>
  <si>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</si>
  <si>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</si>
  <si>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</si>
  <si>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</si>
  <si>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</si>
  <si>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</si>
  <si>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</si>
  <si>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</si>
  <si>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</si>
  <si>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</si>
  <si>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</si>
  <si>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</si>
  <si>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</si>
  <si>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</si>
  <si>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</si>
  <si>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</si>
  <si>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</si>
  <si>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</si>
  <si>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</si>
  <si>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</si>
  <si>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</si>
  <si>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</si>
  <si>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</si>
  <si>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</si>
  <si>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</si>
  <si>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</si>
  <si>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</si>
  <si>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</si>
  <si>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</si>
  <si>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</si>
  <si>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</si>
  <si>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</si>
  <si>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</si>
  <si>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</si>
  <si>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</si>
  <si>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</si>
  <si>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</si>
  <si>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</si>
  <si>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</si>
  <si>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</si>
  <si>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</si>
  <si>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</si>
  <si>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</si>
  <si>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</si>
  <si>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</si>
  <si>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</si>
  <si>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</si>
  <si>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</si>
  <si>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</si>
  <si>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</si>
  <si>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</si>
  <si>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</si>
  <si>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</si>
  <si>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</si>
  <si>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</si>
  <si>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</si>
  <si>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</si>
  <si>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</si>
  <si>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</si>
  <si>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</si>
  <si>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</si>
  <si>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</si>
  <si>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</si>
  <si>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</si>
  <si>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</si>
  <si>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</si>
  <si>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</si>
  <si>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</si>
  <si>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</si>
  <si>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</si>
  <si>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</si>
  <si>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</si>
  <si>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</si>
  <si>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</si>
  <si>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</si>
  <si>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</si>
  <si>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</si>
  <si>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</si>
  <si>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</si>
  <si>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</si>
  <si>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</si>
  <si>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</si>
  <si>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</si>
  <si>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</si>
  <si>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</si>
  <si>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</si>
  <si>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</si>
  <si>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</si>
  <si>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</si>
  <si>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</si>
  <si>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</si>
  <si>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</si>
  <si>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</si>
  <si>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</si>
  <si>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</si>
  <si>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</si>
  <si>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</si>
  <si>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</si>
  <si>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</si>
  <si>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</si>
  <si>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</si>
  <si>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</si>
  <si>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</si>
  <si>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</si>
  <si>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</si>
  <si>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</si>
  <si>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</si>
  <si>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</si>
  <si>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</si>
  <si>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</si>
  <si>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</si>
  <si>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</si>
  <si>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</si>
  <si>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</si>
  <si>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</si>
  <si>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</si>
  <si>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</si>
  <si>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</si>
  <si>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</si>
  <si>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</si>
  <si>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</si>
  <si>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</si>
  <si>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</si>
  <si>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</si>
  <si>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</si>
  <si>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</si>
  <si>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</si>
  <si>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</si>
  <si>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</si>
  <si>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</si>
  <si>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</si>
  <si>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</si>
  <si>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</si>
  <si>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</si>
  <si>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</si>
  <si>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</si>
  <si>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</si>
  <si>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</si>
  <si>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</si>
  <si>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</si>
  <si>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</si>
  <si>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</si>
  <si>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</si>
  <si>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</si>
  <si>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</si>
  <si>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</si>
  <si>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</si>
  <si>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</si>
  <si>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</si>
  <si>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</si>
  <si>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</si>
  <si>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</si>
  <si>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</si>
  <si>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</si>
  <si>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</si>
  <si>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</si>
  <si>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</si>
  <si>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</si>
  <si>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</si>
  <si>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</si>
  <si>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</si>
  <si>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</si>
  <si>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</si>
  <si>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</si>
  <si>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</si>
  <si>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</si>
  <si>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</si>
  <si>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</si>
  <si>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</si>
  <si>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</si>
  <si>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</si>
  <si>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</si>
  <si>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</si>
  <si>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</si>
  <si>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</si>
  <si>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</si>
  <si>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</si>
  <si>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</si>
  <si>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</si>
  <si>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</si>
  <si>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</si>
  <si>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</si>
  <si>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</si>
  <si>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</si>
  <si>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</si>
  <si>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</si>
  <si>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</si>
  <si>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</si>
  <si>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</si>
  <si>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</si>
  <si>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</si>
  <si>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</si>
  <si>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</si>
  <si>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</si>
  <si>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</si>
  <si>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</si>
  <si>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</si>
  <si>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</si>
  <si>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</si>
  <si>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</si>
  <si>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</si>
  <si>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</si>
  <si>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</si>
  <si>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</si>
  <si>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</si>
  <si>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</si>
  <si>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</si>
  <si>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</si>
  <si>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</si>
  <si>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</si>
  <si>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</si>
  <si>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</si>
  <si>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</si>
  <si>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</si>
  <si>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</si>
  <si>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</si>
  <si>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</si>
  <si>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</si>
  <si>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</si>
  <si>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</si>
  <si>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</si>
  <si>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</si>
  <si>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</si>
  <si>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</si>
  <si>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</si>
  <si>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</si>
  <si>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</si>
  <si>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</si>
  <si>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</si>
  <si>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</si>
  <si>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</si>
  <si>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</si>
  <si>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</si>
  <si>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</si>
  <si>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</si>
  <si>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</si>
  <si>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</si>
  <si>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</si>
  <si>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</si>
  <si>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</si>
  <si>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</si>
  <si>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</si>
  <si>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</si>
  <si>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</si>
  <si>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</si>
  <si>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</si>
  <si>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</si>
  <si>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</si>
  <si>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</si>
  <si>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</si>
  <si>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</si>
  <si>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</si>
  <si>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</si>
  <si>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</si>
  <si>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</si>
  <si>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</si>
  <si>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</si>
  <si>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</si>
  <si>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</si>
  <si>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</si>
  <si>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</si>
  <si>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</si>
  <si>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</si>
  <si>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</si>
  <si>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</si>
  <si>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</si>
  <si>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</si>
  <si>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</si>
  <si>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</si>
  <si>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</si>
  <si>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</si>
  <si>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</si>
  <si>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</si>
  <si>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</si>
  <si>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</si>
  <si>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</si>
  <si>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</si>
  <si>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</si>
  <si>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</si>
  <si>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</si>
  <si>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</si>
  <si>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</si>
  <si>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</si>
  <si>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</si>
  <si>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</si>
  <si>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</si>
  <si>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</si>
  <si>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</si>
  <si>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</si>
  <si>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</si>
  <si>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</si>
  <si>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</si>
  <si>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</si>
  <si>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</si>
  <si>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</si>
  <si>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</si>
  <si>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</si>
  <si>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</si>
  <si>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</si>
  <si>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</si>
  <si>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</si>
  <si>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</si>
  <si>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</si>
  <si>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</si>
  <si>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</si>
  <si>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</si>
  <si>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</si>
  <si>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</si>
  <si>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</si>
  <si>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</si>
  <si>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</si>
  <si>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</si>
  <si>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</si>
  <si>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</si>
  <si>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</si>
  <si>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</si>
  <si>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</si>
  <si>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</si>
  <si>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</si>
  <si>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</si>
  <si>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</si>
  <si>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</si>
  <si>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</si>
  <si>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</si>
  <si>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</si>
  <si>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</si>
  <si>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</si>
  <si>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</si>
  <si>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</si>
  <si>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</si>
  <si>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</si>
  <si>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</si>
  <si>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</si>
  <si>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</si>
  <si>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</si>
  <si>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</si>
  <si>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</si>
  <si>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</si>
  <si>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</si>
  <si>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</si>
  <si>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</si>
  <si>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</si>
  <si>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</si>
  <si>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</si>
  <si>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</si>
  <si>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</si>
  <si>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</si>
  <si>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</si>
  <si>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</si>
  <si>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</si>
  <si>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</si>
  <si>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</si>
  <si>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</si>
  <si>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</si>
  <si>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</si>
  <si>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</si>
  <si>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</si>
  <si>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</si>
  <si>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</si>
  <si>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</si>
  <si>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</si>
  <si>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</si>
  <si>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</si>
  <si>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</si>
  <si>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</si>
  <si>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</si>
  <si>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</si>
  <si>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</si>
  <si>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</si>
  <si>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</si>
  <si>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</si>
  <si>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</si>
  <si>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</si>
  <si>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</si>
  <si>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</si>
  <si>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</si>
  <si>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</si>
  <si>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</si>
  <si>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</si>
  <si>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</si>
  <si>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</si>
  <si>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</si>
  <si>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</si>
  <si>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</si>
  <si>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</si>
  <si>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</si>
  <si>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</si>
  <si>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</si>
  <si>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</si>
  <si>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</si>
  <si>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</si>
  <si>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</si>
  <si>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</si>
  <si>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</si>
  <si>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</si>
  <si>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</si>
  <si>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</si>
  <si>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</si>
  <si>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</si>
  <si>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</si>
  <si>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</si>
  <si>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</si>
  <si>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</si>
  <si>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</si>
  <si>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</si>
  <si>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</si>
  <si>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</si>
  <si>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</si>
  <si>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</si>
  <si>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</si>
  <si>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</si>
  <si>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</si>
  <si>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</si>
  <si>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</si>
  <si>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</si>
  <si>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</si>
  <si>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</si>
  <si>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</si>
  <si>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</si>
  <si>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</si>
  <si>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</si>
  <si>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</si>
  <si>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</si>
  <si>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</si>
  <si>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</si>
  <si>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</si>
  <si>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</si>
  <si>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</si>
  <si>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</si>
  <si>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</si>
  <si>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</si>
  <si>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</si>
  <si>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</si>
  <si>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</si>
  <si>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</si>
  <si>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</si>
  <si>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</si>
  <si>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</si>
  <si>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</si>
  <si>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</si>
  <si>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</si>
  <si>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</si>
  <si>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</si>
  <si>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</si>
  <si>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</si>
  <si>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</si>
  <si>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</si>
  <si>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</si>
  <si>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</si>
  <si>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</si>
  <si>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</si>
  <si>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</si>
  <si>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</si>
  <si>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</si>
  <si>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</si>
  <si>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</si>
  <si>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</si>
  <si>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</si>
  <si>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</si>
  <si>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</si>
  <si>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</si>
  <si>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</si>
  <si>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</si>
  <si>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</si>
  <si>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</si>
  <si>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</si>
  <si>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</si>
  <si>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</si>
  <si>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</si>
  <si>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</si>
  <si>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</si>
  <si>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</si>
  <si>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</si>
  <si>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</si>
  <si>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</si>
  <si>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</si>
  <si>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</si>
  <si>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</si>
  <si>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</si>
  <si>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</si>
  <si>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</si>
  <si>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</si>
  <si>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</si>
  <si>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</si>
  <si>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</si>
  <si>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</si>
  <si>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</si>
  <si>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</si>
  <si>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</si>
  <si>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</si>
  <si>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</si>
  <si>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</si>
  <si>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</si>
  <si>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</si>
  <si>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</si>
  <si>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</si>
  <si>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</si>
  <si>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</si>
  <si>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</si>
  <si>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</si>
  <si>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</si>
  <si>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</si>
  <si>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</si>
  <si>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</si>
  <si>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</si>
  <si>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</si>
  <si>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</si>
  <si>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</si>
  <si>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</si>
  <si>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</si>
  <si>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</si>
  <si>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</si>
  <si>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</si>
  <si>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</si>
  <si>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</si>
  <si>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</si>
  <si>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</si>
  <si>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</si>
  <si>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</si>
  <si>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</si>
  <si>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</si>
  <si>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</si>
  <si>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</si>
  <si>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</si>
  <si>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</si>
  <si>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</si>
  <si>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</si>
  <si>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</si>
  <si>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</si>
  <si>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</si>
  <si>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</si>
  <si>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</si>
  <si>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</si>
  <si>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</si>
  <si>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</si>
  <si>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</si>
  <si>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</si>
  <si>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</si>
  <si>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</si>
  <si>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</si>
  <si>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</si>
  <si>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</si>
  <si>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</si>
  <si>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</si>
  <si>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</si>
  <si>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</si>
  <si>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</si>
  <si>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</si>
  <si>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</si>
  <si>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</si>
  <si>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</si>
  <si>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</si>
  <si>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</si>
  <si>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</si>
  <si>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</si>
  <si>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</si>
  <si>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</si>
  <si>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</si>
  <si>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</si>
  <si>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</si>
  <si>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</si>
  <si>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</si>
  <si>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</si>
  <si>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</si>
  <si>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</si>
  <si>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</si>
  <si>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</si>
  <si>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</si>
  <si>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</si>
  <si>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</si>
  <si>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</si>
  <si>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</si>
  <si>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</si>
  <si>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</si>
  <si>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</si>
  <si>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</si>
  <si>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</si>
  <si>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</si>
  <si>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</si>
  <si>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</si>
  <si>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</si>
  <si>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</si>
  <si>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</si>
  <si>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</si>
  <si>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</si>
  <si>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</si>
  <si>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</si>
  <si>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</si>
  <si>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</si>
  <si>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</si>
  <si>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</si>
  <si>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</si>
  <si>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</si>
  <si>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</si>
  <si>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</si>
  <si>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</si>
  <si>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</si>
  <si>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</si>
  <si>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</si>
  <si>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</si>
  <si>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</si>
  <si>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</si>
  <si>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</si>
  <si>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</si>
  <si>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</si>
  <si>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</si>
  <si>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</si>
  <si>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</si>
  <si>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</si>
  <si>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</si>
  <si>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</si>
  <si>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</si>
  <si>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</si>
  <si>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</si>
  <si>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</si>
  <si>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</si>
  <si>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</si>
  <si>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</si>
  <si>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</si>
  <si>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</si>
  <si>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</si>
  <si>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</si>
  <si>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</si>
  <si>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</si>
  <si>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</si>
  <si>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</si>
  <si>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</si>
  <si>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</si>
  <si>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</si>
  <si>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</si>
  <si>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</si>
  <si>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</si>
  <si>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</si>
  <si>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</si>
  <si>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</si>
  <si>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</si>
  <si>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</si>
  <si>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</si>
  <si>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</si>
  <si>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</si>
  <si>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</si>
  <si>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</si>
  <si>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</si>
  <si>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</si>
  <si>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</si>
  <si>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</si>
  <si>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</si>
  <si>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</si>
  <si>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</si>
  <si>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</si>
  <si>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</si>
  <si>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</si>
  <si>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</si>
  <si>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</si>
  <si>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</si>
  <si>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</si>
  <si>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</si>
  <si>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</si>
  <si>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</si>
  <si>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</si>
  <si>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</si>
  <si>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</si>
  <si>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</si>
  <si>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</si>
  <si>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</si>
  <si>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</si>
  <si>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</si>
  <si>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</si>
  <si>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</si>
  <si>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</si>
  <si>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</si>
  <si>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</si>
  <si>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</si>
  <si>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</si>
  <si>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</si>
  <si>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</si>
  <si>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</si>
  <si>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</si>
  <si>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</si>
  <si>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</si>
  <si>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</si>
  <si>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</si>
  <si>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</si>
  <si>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</si>
  <si>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</si>
  <si>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</si>
  <si>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</si>
  <si>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</si>
  <si>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</si>
  <si>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</si>
  <si>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</si>
  <si>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</si>
  <si>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</si>
  <si>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</si>
  <si>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</si>
  <si>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</si>
  <si>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</si>
  <si>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</si>
  <si>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</si>
  <si>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</si>
  <si>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</si>
  <si>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</si>
  <si>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</si>
  <si>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</si>
  <si>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</si>
  <si>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</si>
  <si>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</si>
  <si>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</si>
  <si>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</si>
  <si>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</si>
  <si>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</si>
  <si>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</si>
  <si>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</si>
  <si>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</si>
  <si>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</si>
  <si>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</si>
  <si>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</si>
  <si>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</si>
  <si>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</si>
  <si>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</si>
  <si>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</si>
  <si>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</si>
  <si>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</si>
  <si>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</si>
  <si>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</si>
  <si>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</si>
  <si>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</si>
  <si>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</si>
  <si>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</si>
  <si>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</si>
  <si>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</si>
  <si>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</si>
  <si>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</si>
  <si>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</si>
  <si>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</si>
  <si>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</si>
  <si>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</si>
  <si>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</si>
  <si>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</si>
  <si>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</si>
  <si>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</si>
  <si>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</si>
  <si>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</si>
  <si>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</si>
  <si>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</si>
  <si>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</si>
  <si>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</si>
  <si>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</si>
  <si>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</si>
  <si>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</si>
  <si>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</si>
  <si>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</si>
  <si>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</si>
  <si>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</si>
  <si>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</si>
  <si>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</si>
  <si>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</si>
  <si>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</si>
  <si>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</si>
  <si>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</si>
  <si>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</si>
  <si>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</si>
  <si>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</si>
  <si>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</si>
  <si>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</si>
  <si>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</si>
  <si>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</si>
  <si>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</si>
  <si>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</si>
  <si>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</si>
  <si>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</si>
  <si>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</si>
  <si>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</si>
  <si>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</si>
  <si>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</si>
  <si>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</si>
  <si>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</si>
  <si>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</si>
  <si>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</si>
  <si>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</si>
  <si>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</si>
  <si>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</si>
  <si>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</si>
  <si>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</si>
  <si>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</si>
  <si>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</si>
  <si>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</si>
  <si>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</si>
  <si>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</si>
  <si>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</si>
  <si>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</si>
  <si>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</si>
  <si>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</si>
  <si>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</si>
  <si>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</si>
  <si>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</si>
  <si>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</si>
  <si>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</si>
  <si>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</si>
  <si>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</si>
  <si>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</si>
  <si>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</si>
  <si>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</si>
  <si>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</si>
  <si>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</si>
  <si>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</si>
  <si>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</si>
  <si>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</si>
  <si>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</si>
  <si>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</si>
  <si>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</si>
  <si>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</si>
  <si>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</si>
  <si>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</si>
  <si>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</si>
  <si>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</si>
  <si>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</si>
  <si>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</si>
  <si>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</si>
  <si>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</si>
  <si>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</si>
  <si>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</si>
  <si>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</si>
  <si>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</si>
  <si>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</si>
  <si>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</si>
  <si>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</si>
  <si>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</si>
  <si>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</si>
  <si>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</si>
  <si>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</si>
  <si>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</si>
  <si>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</si>
  <si>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</si>
  <si>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</si>
  <si>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</si>
  <si>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</si>
  <si>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</si>
  <si>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</si>
  <si>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</si>
  <si>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</si>
  <si>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</si>
  <si>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</si>
  <si>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</si>
  <si>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</si>
  <si>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</si>
  <si>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</si>
  <si>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</si>
  <si>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</si>
  <si>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</si>
  <si>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</si>
  <si>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</si>
  <si>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</si>
  <si>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</si>
  <si>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</si>
  <si>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</si>
  <si>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</si>
  <si>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</si>
  <si>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</si>
  <si>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</si>
  <si>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</si>
  <si>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</si>
  <si>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</si>
  <si>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</si>
  <si>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</si>
  <si>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</si>
  <si>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</si>
  <si>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</si>
  <si>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</si>
  <si>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</si>
  <si>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</si>
  <si>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</si>
  <si>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</si>
  <si>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</si>
  <si>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</si>
  <si>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</si>
  <si>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</si>
  <si>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</si>
  <si>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</si>
  <si>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</si>
  <si>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</si>
  <si>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</si>
  <si>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</si>
  <si>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</si>
  <si>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</si>
  <si>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</si>
  <si>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</si>
  <si>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</si>
  <si>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</si>
  <si>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</si>
  <si>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</si>
  <si>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</si>
  <si>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</si>
  <si>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</si>
  <si>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</si>
  <si>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</si>
  <si>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</si>
  <si>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</si>
  <si>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</si>
  <si>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</si>
  <si>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</si>
  <si>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</si>
  <si>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</si>
  <si>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</si>
  <si>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</si>
  <si>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</si>
  <si>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</si>
  <si>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</si>
  <si>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</si>
  <si>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</si>
  <si>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</si>
  <si>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</si>
  <si>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</si>
  <si>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</si>
  <si>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</si>
  <si>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</si>
  <si>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</si>
  <si>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</si>
  <si>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</si>
  <si>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</si>
  <si>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</si>
  <si>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</si>
  <si>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</si>
  <si>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</si>
  <si>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</si>
  <si>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</si>
  <si>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</si>
  <si>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</si>
  <si>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</si>
  <si>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</si>
  <si>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</si>
  <si>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</si>
  <si>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</si>
  <si>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</si>
  <si>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</si>
  <si>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</si>
  <si>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</si>
  <si>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</si>
  <si>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</si>
  <si>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</si>
  <si>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</si>
  <si>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</si>
  <si>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</si>
  <si>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</si>
  <si>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</si>
  <si>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</si>
  <si>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</si>
  <si>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</si>
  <si>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</si>
  <si>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</si>
  <si>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</si>
  <si>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</si>
  <si>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</si>
  <si>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</si>
  <si>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</si>
  <si>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</si>
  <si>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</si>
  <si>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</si>
  <si>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</si>
  <si>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</si>
  <si>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</si>
  <si>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</si>
  <si>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</si>
  <si>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</si>
  <si>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</si>
  <si>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</si>
  <si>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</si>
  <si>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</si>
  <si>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</si>
  <si>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</si>
  <si>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</si>
  <si>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</si>
  <si>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</si>
  <si>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</si>
  <si>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</si>
  <si>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</si>
  <si>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</si>
  <si>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</si>
  <si>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</si>
  <si>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</si>
  <si>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</si>
  <si>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</si>
  <si>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</si>
  <si>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</si>
  <si>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</si>
  <si>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</si>
  <si>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</si>
  <si>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</si>
  <si>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</si>
  <si>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</si>
  <si>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</si>
  <si>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</si>
  <si>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</si>
  <si>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</si>
  <si>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</si>
  <si>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</si>
  <si>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</si>
  <si>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</si>
  <si>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</si>
  <si>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</si>
  <si>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</si>
  <si>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</si>
  <si>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</si>
  <si>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</si>
  <si>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</si>
  <si>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</si>
  <si>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</si>
  <si>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</si>
  <si>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</si>
  <si>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</si>
  <si>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</si>
  <si>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</si>
  <si>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</si>
  <si>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</si>
  <si>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</si>
  <si>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</si>
  <si>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</si>
  <si>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</si>
  <si>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</si>
  <si>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</si>
  <si>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</si>
  <si>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</si>
  <si>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</si>
  <si>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</si>
  <si>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</si>
  <si>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</si>
  <si>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</si>
  <si>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</si>
  <si>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</si>
  <si>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</si>
  <si>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</si>
  <si>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</si>
  <si>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</si>
  <si>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</si>
  <si>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</si>
  <si>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</si>
  <si>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</si>
  <si>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</si>
  <si>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</si>
  <si>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</si>
  <si>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</si>
  <si>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</si>
  <si>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</si>
  <si>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</si>
  <si>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</si>
  <si>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</si>
  <si>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</si>
  <si>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</si>
  <si>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</si>
  <si>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</si>
  <si>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</si>
  <si>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</si>
  <si>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</si>
  <si>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</si>
  <si>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</si>
  <si>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</si>
  <si>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</si>
  <si>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</si>
  <si>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</si>
  <si>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</si>
  <si>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</si>
  <si>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</si>
  <si>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</si>
  <si>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</si>
  <si>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</si>
  <si>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</si>
  <si>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</si>
  <si>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</si>
  <si>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</si>
  <si>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</si>
  <si>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</si>
  <si>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</si>
  <si>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</si>
  <si>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</si>
  <si>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</si>
  <si>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</si>
  <si>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</si>
  <si>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</si>
  <si>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</si>
  <si>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</si>
  <si>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</si>
  <si>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</si>
  <si>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</si>
  <si>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</si>
  <si>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</si>
  <si>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</si>
  <si>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</si>
  <si>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</si>
  <si>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</si>
  <si>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</si>
  <si>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</si>
  <si>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</si>
  <si>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</si>
  <si>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</si>
  <si>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</si>
  <si>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</si>
  <si>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</si>
  <si>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</si>
  <si>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</si>
  <si>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</si>
  <si>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</si>
  <si>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</si>
  <si>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</si>
  <si>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</si>
  <si>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</si>
  <si>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</si>
  <si>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</si>
  <si>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</si>
  <si>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</si>
  <si>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</si>
  <si>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</si>
  <si>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</si>
  <si>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</si>
  <si>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</si>
  <si>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</si>
  <si>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</si>
  <si>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</si>
  <si>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</si>
  <si>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</si>
  <si>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</si>
  <si>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</si>
  <si>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</si>
  <si>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</si>
  <si>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</si>
  <si>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</si>
  <si>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</si>
  <si>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</si>
  <si>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</si>
  <si>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</si>
  <si>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</si>
  <si>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</si>
  <si>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</si>
  <si>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</si>
  <si>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</si>
  <si>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</si>
  <si>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</si>
  <si>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</si>
  <si>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</si>
  <si>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</si>
  <si>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</si>
  <si>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</si>
  <si>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</si>
  <si>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</si>
  <si>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</si>
  <si>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</si>
  <si>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</si>
  <si>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</si>
  <si>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</si>
  <si>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</si>
  <si>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</si>
  <si>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</si>
  <si>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</si>
  <si>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</si>
  <si>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</si>
  <si>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</si>
  <si>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</si>
  <si>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</si>
  <si>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</si>
  <si>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</si>
  <si>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</si>
  <si>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</si>
  <si>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</si>
  <si>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</si>
  <si>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</si>
  <si>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</si>
  <si>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</si>
  <si>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</si>
  <si>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</si>
  <si>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</si>
  <si>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</si>
  <si>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</si>
  <si>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</si>
  <si>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</si>
  <si>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</si>
  <si>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</si>
  <si>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</si>
  <si>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</si>
  <si>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</si>
  <si>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</si>
  <si>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</si>
  <si>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</si>
  <si>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</si>
  <si>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</si>
  <si>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</si>
  <si>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</si>
  <si>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</si>
  <si>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</si>
  <si>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</si>
  <si>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</si>
  <si>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</si>
  <si>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</si>
  <si>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</si>
  <si>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</si>
  <si>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</si>
  <si>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</si>
  <si>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</si>
  <si>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</si>
  <si>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</si>
  <si>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</si>
  <si>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</si>
  <si>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</si>
  <si>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</si>
  <si>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</si>
  <si>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</si>
  <si>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</si>
  <si>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</si>
  <si>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</si>
  <si>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</si>
  <si>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</si>
  <si>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</si>
  <si>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</si>
  <si>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</si>
  <si>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</si>
  <si>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</si>
  <si>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</si>
  <si>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</si>
  <si>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</si>
  <si>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</si>
  <si>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</si>
  <si>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</si>
  <si>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</si>
  <si>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</si>
  <si>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</si>
  <si>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</si>
  <si>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</si>
  <si>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</si>
  <si>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</si>
  <si>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</si>
  <si>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</si>
  <si>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</si>
  <si>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</si>
  <si>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</si>
  <si>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</si>
  <si>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</si>
  <si>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</si>
  <si>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</si>
  <si>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</si>
  <si>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</si>
  <si>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</si>
  <si>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</si>
  <si>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</si>
  <si>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</si>
  <si>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</si>
  <si>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</si>
  <si>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</si>
  <si>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</si>
  <si>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</si>
  <si>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</si>
  <si>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</si>
  <si>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</si>
  <si>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</si>
  <si>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</si>
  <si>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</si>
  <si>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</si>
  <si>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</si>
  <si>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</si>
  <si>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</si>
  <si>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</si>
  <si>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</si>
  <si>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</si>
  <si>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</si>
  <si>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</si>
  <si>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</si>
  <si>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</si>
  <si>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</si>
  <si>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</si>
  <si>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</si>
  <si>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</si>
  <si>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</si>
  <si>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</si>
  <si>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</si>
  <si>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</si>
  <si>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</si>
  <si>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</si>
  <si>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</si>
  <si>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</si>
  <si>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</si>
  <si>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</si>
  <si>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</si>
  <si>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</si>
  <si>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</si>
  <si>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</si>
  <si>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</si>
  <si>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</si>
  <si>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</si>
  <si>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</si>
  <si>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</si>
  <si>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</si>
  <si>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</si>
  <si>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</si>
  <si>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</si>
  <si>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</si>
  <si>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</si>
  <si>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</si>
  <si>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</si>
  <si>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</si>
  <si>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</si>
  <si>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</si>
  <si>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</si>
  <si>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</si>
  <si>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</si>
  <si>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</si>
  <si>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</si>
  <si>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</si>
  <si>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</si>
  <si>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</si>
  <si>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</si>
  <si>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</si>
  <si>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</si>
  <si>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</si>
  <si>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</si>
  <si>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</si>
  <si>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</si>
  <si>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</si>
  <si>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</si>
  <si>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</si>
  <si>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</si>
  <si>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</si>
  <si>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</si>
  <si>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</si>
  <si>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</si>
  <si>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</si>
  <si>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</si>
  <si>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</si>
  <si>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</si>
  <si>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</si>
  <si>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</si>
  <si>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</si>
  <si>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</si>
  <si>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</si>
  <si>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</si>
  <si>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</si>
  <si>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</si>
  <si>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</si>
  <si>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</si>
  <si>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</si>
  <si>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</si>
  <si>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</si>
  <si>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</si>
  <si>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</si>
  <si>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</si>
  <si>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</si>
  <si>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</si>
  <si>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</si>
  <si>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</si>
  <si>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</si>
  <si>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</si>
  <si>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</si>
  <si>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</si>
  <si>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</si>
  <si>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</si>
  <si>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</si>
  <si>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</si>
  <si>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</si>
  <si>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</si>
  <si>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</si>
  <si>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</si>
  <si>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</si>
  <si>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</si>
  <si>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</si>
  <si>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</si>
  <si>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</si>
  <si>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</si>
  <si>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</si>
  <si>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</si>
  <si>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</si>
  <si>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</si>
  <si>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</si>
  <si>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</si>
  <si>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</si>
  <si>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</si>
  <si>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</si>
  <si>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</si>
  <si>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</si>
  <si>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</si>
  <si>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</si>
  <si>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</si>
  <si>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</si>
  <si>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</si>
  <si>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</si>
  <si>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</si>
  <si>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</si>
  <si>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</si>
  <si>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</si>
  <si>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</si>
  <si>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</si>
  <si>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</si>
  <si>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</si>
  <si>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</si>
  <si>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</si>
  <si>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</si>
  <si>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</si>
  <si>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</si>
  <si>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</si>
  <si>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</si>
  <si>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</si>
  <si>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</si>
  <si>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</si>
  <si>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</si>
  <si>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</si>
  <si>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</si>
  <si>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</si>
  <si>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</si>
  <si>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</si>
  <si>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</si>
  <si>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</si>
  <si>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</si>
  <si>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</si>
  <si>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</si>
  <si>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</si>
  <si>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</si>
  <si>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</si>
  <si>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</si>
  <si>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</si>
  <si>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</si>
  <si>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</si>
  <si>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</si>
  <si>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</si>
  <si>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</si>
  <si>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</si>
  <si>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</si>
  <si>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</si>
  <si>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</si>
  <si>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</si>
  <si>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</si>
  <si>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</si>
  <si>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</si>
  <si>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</si>
  <si>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</si>
  <si>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</si>
  <si>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</si>
  <si>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</si>
  <si>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</si>
  <si>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</si>
  <si>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</si>
  <si>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</si>
  <si>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</si>
  <si>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</si>
  <si>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</si>
  <si>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</si>
  <si>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</si>
  <si>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</si>
  <si>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</si>
  <si>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</si>
  <si>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</si>
  <si>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</si>
  <si>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</si>
  <si>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</si>
  <si>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</si>
  <si>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</si>
  <si>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</si>
  <si>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</si>
  <si>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</si>
  <si>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</si>
  <si>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</si>
  <si>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</si>
  <si>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</si>
  <si>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</si>
  <si>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</si>
  <si>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</si>
  <si>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</si>
  <si>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</si>
  <si>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</si>
  <si>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</si>
  <si>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</si>
  <si>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</si>
  <si>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</si>
  <si>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</si>
  <si>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</si>
  <si>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</si>
  <si>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</si>
  <si>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</si>
  <si>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</si>
  <si>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</si>
  <si>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</si>
  <si>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</si>
  <si>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</si>
  <si>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</si>
  <si>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</si>
  <si>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</si>
  <si>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</si>
  <si>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</si>
  <si>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</si>
  <si>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</si>
  <si>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</si>
  <si>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</si>
  <si>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</si>
  <si>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</si>
  <si>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</si>
  <si>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</si>
  <si>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</si>
  <si>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</si>
  <si>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</si>
  <si>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</si>
  <si>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</si>
  <si>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</si>
  <si>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</si>
  <si>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</si>
  <si>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</si>
  <si>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</si>
  <si>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</si>
  <si>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</si>
  <si>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</si>
  <si>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</si>
  <si>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</si>
  <si>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</si>
  <si>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</si>
  <si>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</si>
  <si>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</si>
  <si>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</si>
  <si>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</si>
  <si>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</si>
  <si>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</si>
  <si>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</si>
  <si>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</si>
  <si>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</si>
  <si>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</si>
  <si>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</si>
  <si>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</si>
  <si>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</si>
  <si>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</si>
  <si>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</si>
  <si>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</si>
  <si>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</si>
  <si>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</si>
  <si>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</si>
  <si>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</si>
  <si>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</si>
  <si>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</si>
  <si>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</si>
  <si>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</si>
  <si>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</si>
  <si>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</si>
  <si>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</si>
  <si>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</si>
  <si>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</si>
  <si>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</si>
  <si>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</si>
  <si>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</si>
  <si>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</si>
  <si>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</si>
  <si>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</si>
  <si>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</si>
  <si>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</si>
  <si>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</si>
  <si>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</si>
  <si>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</si>
  <si>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</si>
  <si>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</si>
  <si>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</si>
  <si>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</si>
  <si>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</si>
  <si>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</si>
  <si>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</si>
  <si>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</si>
  <si>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</si>
  <si>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</si>
  <si>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</si>
  <si>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</si>
  <si>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</si>
  <si>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</si>
  <si>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</si>
  <si>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</si>
  <si>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</si>
  <si>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</si>
  <si>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</si>
  <si>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</si>
  <si>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</si>
  <si>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</si>
  <si>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</si>
  <si>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</si>
  <si>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</si>
  <si>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</si>
  <si>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</si>
  <si>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</si>
  <si>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</si>
  <si>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</si>
  <si>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</si>
  <si>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</si>
  <si>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</si>
  <si>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</si>
  <si>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</si>
  <si>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</si>
  <si>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</si>
  <si>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</si>
  <si>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</si>
  <si>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</si>
  <si>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</si>
  <si>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</si>
  <si>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</si>
  <si>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</si>
  <si>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</si>
  <si>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</si>
  <si>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</si>
  <si>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</si>
  <si>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</si>
  <si>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</si>
  <si>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</si>
  <si>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</si>
  <si>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</si>
  <si>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</si>
  <si>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</si>
  <si>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</si>
  <si>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</si>
  <si>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</si>
  <si>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</si>
  <si>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</si>
  <si>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</si>
  <si>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</si>
  <si>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</si>
  <si>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</si>
  <si>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</si>
  <si>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</si>
  <si>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</si>
  <si>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</si>
  <si>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</si>
  <si>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</si>
  <si>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</si>
  <si>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</si>
  <si>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</si>
  <si>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</si>
  <si>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</si>
  <si>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</si>
  <si>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</si>
  <si>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</si>
  <si>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</si>
  <si>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</si>
  <si>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</si>
  <si>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</si>
  <si>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</si>
  <si>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</si>
  <si>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</si>
  <si>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</si>
  <si>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</si>
  <si>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</si>
  <si>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</si>
  <si>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</si>
  <si>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</si>
  <si>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</si>
  <si>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</si>
  <si>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</si>
  <si>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</si>
  <si>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</si>
  <si>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</si>
  <si>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</si>
  <si>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</si>
  <si>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</si>
  <si>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</si>
  <si>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</si>
  <si>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</si>
  <si>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</si>
  <si>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</si>
  <si>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</si>
  <si>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</si>
  <si>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</si>
  <si>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</si>
  <si>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</si>
  <si>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</si>
  <si>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</si>
  <si>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</si>
  <si>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</si>
  <si>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</si>
  <si>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</si>
  <si>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</si>
  <si>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</si>
  <si>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</si>
  <si>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</si>
  <si>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</si>
  <si>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</si>
  <si>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</si>
  <si>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</si>
  <si>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</si>
  <si>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</si>
  <si>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</si>
  <si>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</si>
  <si>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</si>
  <si>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</si>
  <si>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</si>
  <si>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</si>
  <si>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</si>
  <si>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</si>
  <si>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</si>
  <si>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</si>
  <si>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</si>
  <si>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</si>
  <si>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</si>
  <si>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</si>
  <si>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</si>
  <si>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</si>
  <si>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</si>
  <si>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</si>
  <si>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</si>
  <si>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</si>
  <si>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</si>
  <si>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</si>
  <si>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</si>
  <si>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</si>
  <si>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</si>
  <si>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</si>
  <si>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</si>
  <si>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</si>
  <si>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</si>
  <si>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</si>
  <si>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</si>
  <si>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</si>
  <si>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</si>
  <si>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</si>
  <si>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</si>
  <si>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</si>
  <si>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</si>
  <si>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</si>
  <si>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</si>
  <si>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</si>
  <si>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</si>
  <si>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</si>
  <si>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</si>
  <si>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</si>
  <si>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</si>
  <si>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</si>
  <si>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</si>
  <si>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</si>
  <si>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</si>
  <si>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</si>
  <si>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</si>
  <si>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</si>
  <si>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</si>
  <si>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</si>
  <si>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</si>
  <si>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</si>
  <si>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</si>
  <si>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</si>
  <si>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</si>
  <si>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</si>
  <si>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</si>
  <si>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</si>
  <si>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</si>
  <si>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</si>
  <si>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</si>
  <si>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</si>
  <si>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</si>
  <si>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</si>
  <si>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</si>
  <si>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</si>
  <si>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</si>
  <si>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</si>
  <si>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</si>
  <si>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</si>
  <si>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</si>
  <si>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</si>
  <si>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</si>
  <si>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</si>
  <si>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</si>
  <si>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</si>
  <si>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</si>
  <si>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</si>
  <si>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</si>
  <si>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</si>
  <si>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</si>
  <si>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</si>
  <si>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</si>
  <si>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</si>
  <si>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</si>
  <si>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</si>
  <si>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</si>
  <si>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</si>
  <si>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</si>
  <si>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</si>
  <si>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</si>
  <si>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</si>
  <si>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</si>
  <si>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</si>
  <si>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</si>
  <si>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</si>
  <si>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</si>
  <si>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</si>
  <si>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</si>
  <si>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</si>
  <si>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</si>
  <si>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</si>
  <si>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</si>
  <si>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</si>
  <si>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</si>
  <si>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</si>
  <si>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</si>
  <si>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</si>
  <si>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</si>
  <si>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</si>
  <si>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</si>
  <si>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</si>
  <si>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</si>
  <si>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</si>
  <si>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</si>
  <si>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</si>
  <si>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</si>
  <si>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</si>
  <si>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</si>
  <si>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</si>
  <si>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</si>
  <si>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</si>
  <si>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</si>
  <si>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</si>
  <si>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</si>
  <si>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</si>
  <si>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</si>
  <si>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</si>
  <si>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</si>
  <si>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</si>
  <si>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</si>
  <si>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</si>
  <si>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</si>
  <si>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</si>
  <si>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</si>
  <si>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</si>
  <si>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</si>
  <si>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</si>
  <si>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</si>
  <si>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</si>
  <si>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</si>
  <si>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</si>
  <si>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</si>
  <si>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</si>
  <si>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</si>
  <si>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</si>
  <si>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</si>
  <si>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</si>
  <si>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</si>
  <si>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</si>
  <si>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</si>
  <si>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</si>
  <si>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</si>
  <si>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</si>
  <si>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</si>
  <si>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</si>
  <si>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</si>
  <si>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</si>
  <si>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</si>
  <si>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</si>
  <si>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</si>
  <si>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</si>
  <si>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</si>
  <si>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</si>
  <si>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</si>
  <si>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</si>
  <si>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</si>
  <si>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</si>
  <si>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</si>
  <si>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</si>
  <si>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</si>
  <si>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</si>
  <si>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</si>
  <si>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</si>
  <si>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</si>
  <si>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</si>
  <si>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</si>
  <si>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</si>
  <si>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</si>
  <si>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</si>
  <si>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</si>
  <si>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</si>
  <si>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</si>
  <si>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</si>
  <si>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</si>
  <si>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</si>
  <si>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</si>
  <si>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</si>
  <si>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</si>
  <si>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</si>
  <si>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</si>
  <si>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</si>
  <si>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</si>
  <si>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</si>
  <si>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</si>
  <si>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</si>
  <si>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</si>
  <si>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</si>
  <si>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</si>
  <si>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</si>
  <si>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</si>
  <si>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</si>
  <si>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</si>
  <si>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</si>
  <si>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</si>
  <si>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</si>
  <si>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</si>
  <si>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</si>
  <si>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</si>
  <si>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</si>
  <si>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</si>
  <si>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</si>
  <si>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</si>
  <si>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</si>
  <si>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</si>
  <si>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</si>
  <si>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</si>
  <si>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</si>
  <si>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</si>
  <si>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</si>
  <si>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</si>
  <si>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</si>
  <si>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</si>
  <si>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</si>
  <si>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</si>
  <si>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</si>
  <si>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</si>
  <si>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</si>
  <si>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</si>
  <si>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</si>
  <si>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</si>
  <si>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</si>
  <si>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</si>
  <si>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</si>
  <si>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</si>
  <si>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</si>
  <si>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</si>
  <si>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</si>
  <si>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</si>
  <si>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</si>
  <si>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</si>
  <si>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</si>
  <si>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</si>
  <si>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</si>
  <si>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</si>
  <si>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</si>
  <si>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</si>
  <si>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</si>
  <si>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</si>
  <si>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</si>
  <si>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</si>
  <si>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</si>
  <si>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</si>
  <si>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</si>
  <si>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</si>
  <si>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</si>
  <si>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</si>
  <si>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</si>
  <si>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</si>
  <si>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</si>
  <si>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</si>
  <si>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</si>
  <si>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</si>
  <si>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</si>
  <si>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</si>
  <si>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</si>
  <si>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</si>
  <si>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</si>
  <si>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</si>
  <si>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</si>
  <si>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</si>
  <si>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</si>
  <si>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</si>
  <si>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</si>
  <si>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</si>
  <si>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</si>
  <si>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</si>
  <si>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</si>
  <si>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</si>
  <si>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</si>
  <si>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</si>
  <si>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</si>
  <si>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</si>
  <si>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</si>
  <si>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</si>
  <si>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</si>
  <si>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</si>
  <si>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</si>
  <si>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</si>
  <si>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</si>
  <si>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</si>
  <si>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</si>
  <si>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</si>
  <si>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</si>
  <si>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</si>
  <si>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</si>
  <si>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</si>
  <si>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</si>
  <si>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</si>
  <si>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</si>
  <si>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</si>
  <si>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</si>
  <si>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</si>
  <si>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</si>
  <si>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</si>
  <si>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</si>
  <si>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</si>
  <si>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</si>
  <si>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</si>
  <si>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</si>
  <si>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</si>
  <si>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</si>
  <si>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</si>
  <si>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</si>
  <si>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</si>
  <si>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</si>
  <si>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</si>
  <si>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</si>
  <si>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</si>
  <si>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</si>
  <si>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</si>
  <si>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</si>
  <si>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</si>
  <si>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</si>
  <si>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</si>
  <si>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</si>
  <si>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</si>
  <si>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</si>
  <si>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</si>
  <si>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</si>
  <si>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</si>
  <si>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</si>
  <si>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</si>
  <si>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</si>
  <si>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</si>
  <si>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</si>
  <si>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</si>
  <si>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</si>
  <si>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</si>
  <si>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</si>
  <si>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</si>
  <si>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</si>
  <si>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</si>
  <si>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</si>
  <si>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</si>
  <si>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</si>
  <si>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</si>
  <si>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</si>
  <si>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</si>
  <si>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</si>
  <si>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</si>
  <si>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</si>
  <si>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</si>
  <si>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</si>
  <si>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</si>
  <si>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</si>
  <si>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</si>
  <si>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</si>
  <si>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</si>
  <si>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</si>
  <si>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</si>
  <si>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</si>
  <si>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</si>
  <si>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</si>
  <si>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</si>
  <si>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</si>
  <si>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</si>
  <si>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</si>
  <si>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</si>
  <si>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</si>
  <si>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</si>
  <si>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</si>
  <si>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</si>
  <si>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</si>
  <si>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</si>
  <si>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</si>
  <si>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</si>
  <si>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</si>
  <si>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</si>
  <si>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</si>
  <si>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</si>
  <si>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</si>
  <si>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</si>
  <si>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</si>
  <si>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</si>
  <si>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</si>
  <si>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</si>
  <si>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</si>
  <si>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</si>
  <si>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</si>
  <si>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</si>
  <si>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</si>
  <si>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</si>
  <si>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</si>
  <si>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</si>
  <si>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</si>
  <si>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</si>
  <si>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</si>
  <si>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</si>
  <si>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</si>
  <si>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</si>
  <si>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</si>
  <si>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</si>
  <si>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</si>
  <si>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</si>
  <si>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</si>
  <si>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</si>
  <si>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</si>
  <si>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</si>
  <si>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</si>
  <si>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</si>
  <si>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</si>
  <si>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</si>
  <si>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</si>
  <si>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</si>
  <si>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</si>
  <si>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</si>
  <si>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</si>
  <si>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</si>
  <si>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</si>
  <si>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</si>
  <si>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</si>
  <si>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</si>
  <si>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</si>
  <si>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</si>
  <si>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</si>
  <si>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</si>
  <si>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</si>
  <si>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</si>
  <si>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</si>
  <si>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</si>
  <si>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</si>
  <si>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</si>
  <si>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</si>
  <si>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</si>
  <si>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</si>
  <si>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</si>
  <si>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</si>
  <si>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</si>
  <si>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</si>
  <si>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</si>
  <si>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</si>
  <si>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</si>
  <si>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</si>
  <si>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</si>
  <si>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</si>
  <si>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</si>
  <si>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</si>
  <si>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</si>
  <si>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</si>
  <si>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</si>
  <si>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</si>
  <si>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</si>
  <si>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</si>
  <si>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</si>
  <si>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</si>
  <si>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</si>
  <si>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</si>
  <si>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</si>
  <si>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</si>
  <si>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</si>
  <si>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</si>
  <si>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</si>
  <si>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</si>
  <si>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</si>
  <si>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</si>
  <si>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</si>
  <si>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</si>
  <si>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</si>
  <si>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</si>
  <si>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</si>
  <si>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</si>
  <si>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</si>
  <si>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</si>
  <si>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</si>
  <si>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</si>
  <si>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</si>
  <si>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</si>
  <si>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</si>
  <si>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</si>
  <si>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</si>
  <si>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</si>
  <si>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</si>
  <si>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</si>
  <si>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</si>
  <si>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</si>
  <si>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</si>
  <si>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</si>
  <si>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</si>
  <si>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</si>
  <si>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</si>
  <si>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</si>
  <si>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</si>
  <si>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</si>
  <si>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</si>
  <si>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</si>
  <si>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</si>
  <si>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</si>
  <si>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</si>
  <si>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</si>
  <si>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</si>
  <si>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</si>
  <si>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</si>
  <si>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</si>
  <si>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</si>
  <si>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</si>
  <si>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</si>
  <si>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</si>
  <si>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</si>
  <si>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</si>
  <si>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</si>
  <si>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</si>
  <si>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</si>
  <si>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</si>
  <si>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</si>
  <si>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</si>
  <si>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</si>
  <si>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</si>
  <si>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</si>
  <si>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</si>
  <si>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</si>
  <si>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</si>
  <si>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</si>
  <si>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</si>
  <si>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</si>
  <si>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</si>
  <si>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</si>
  <si>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</si>
  <si>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</si>
  <si>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</si>
  <si>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</si>
  <si>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</si>
  <si>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</si>
  <si>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</si>
  <si>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</si>
  <si>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</si>
  <si>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</si>
  <si>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</si>
  <si>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</si>
  <si>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</si>
  <si>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</si>
  <si>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</si>
  <si>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</si>
  <si>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</si>
  <si>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</si>
  <si>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</si>
  <si>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</si>
  <si>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</si>
  <si>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</si>
  <si>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</si>
  <si>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</si>
  <si>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</si>
  <si>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</si>
  <si>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</si>
  <si>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</si>
  <si>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</si>
  <si>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</si>
  <si>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</si>
  <si>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</si>
  <si>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</si>
  <si>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</si>
  <si>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</si>
  <si>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</si>
  <si>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</si>
  <si>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</si>
  <si>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</si>
  <si>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</si>
  <si>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</si>
  <si>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</si>
  <si>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</si>
  <si>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</si>
  <si>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</si>
  <si>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</si>
  <si>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</si>
  <si>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</si>
  <si>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</si>
  <si>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</si>
  <si>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</si>
  <si>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</si>
  <si>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</si>
  <si>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</si>
  <si>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</si>
  <si>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</si>
  <si>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</si>
  <si>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</si>
  <si>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</si>
  <si>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</si>
  <si>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</si>
  <si>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</si>
  <si>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</si>
  <si>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</si>
  <si>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</si>
  <si>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</si>
  <si>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</si>
  <si>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</si>
  <si>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</si>
  <si>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</si>
  <si>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</si>
  <si>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</si>
  <si>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</si>
  <si>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</si>
  <si>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</si>
  <si>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</si>
  <si>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</si>
  <si>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</si>
  <si>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</si>
  <si>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</si>
  <si>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</si>
  <si>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</si>
  <si>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</si>
  <si>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</si>
  <si>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</si>
  <si>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</si>
  <si>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</si>
  <si>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</si>
  <si>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</si>
  <si>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</si>
  <si>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</si>
  <si>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</si>
  <si>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</si>
  <si>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</si>
  <si>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</si>
  <si>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</si>
  <si>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</si>
  <si>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</si>
  <si>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</si>
  <si>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</si>
  <si>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</si>
  <si>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</si>
  <si>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</si>
  <si>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</si>
  <si>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</si>
  <si>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</si>
  <si>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</si>
  <si>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</si>
  <si>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</si>
  <si>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</si>
  <si>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</si>
  <si>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</si>
  <si>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</si>
  <si>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</si>
  <si>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</si>
  <si>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</si>
  <si>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</si>
  <si>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</si>
  <si>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</si>
  <si>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</si>
  <si>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</si>
  <si>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</si>
  <si>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</si>
  <si>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</si>
  <si>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</si>
  <si>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</si>
  <si>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</si>
  <si>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</si>
  <si>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</si>
  <si>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</si>
  <si>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</si>
  <si>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</si>
  <si>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</si>
  <si>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</si>
  <si>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</si>
  <si>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</si>
  <si>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</si>
  <si>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</si>
  <si>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</si>
  <si>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</si>
  <si>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</si>
  <si>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</si>
  <si>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</si>
  <si>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</si>
  <si>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</si>
  <si>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</si>
  <si>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</si>
  <si>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</si>
  <si>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</si>
  <si>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</si>
  <si>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</si>
  <si>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</si>
  <si>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</si>
  <si>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</si>
  <si>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</si>
  <si>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</si>
  <si>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</si>
  <si>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</si>
  <si>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</si>
  <si>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</si>
  <si>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</si>
  <si>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</si>
  <si>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</si>
  <si>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</si>
  <si>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</si>
  <si>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</si>
  <si>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</si>
  <si>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</si>
  <si>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</si>
  <si>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</si>
  <si>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</si>
  <si>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</si>
  <si>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</si>
  <si>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</si>
  <si>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</si>
  <si>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</si>
  <si>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</si>
  <si>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</si>
  <si>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</si>
  <si>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</si>
  <si>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</si>
  <si>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</si>
  <si>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</si>
  <si>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</si>
  <si>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</si>
  <si>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</si>
  <si>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</si>
  <si>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</si>
  <si>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</si>
  <si>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</si>
  <si>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</si>
  <si>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</si>
  <si>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</si>
  <si>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</si>
  <si>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</si>
  <si>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</si>
  <si>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</si>
  <si>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</si>
  <si>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</si>
  <si>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</si>
  <si>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</si>
  <si>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</si>
  <si>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</si>
  <si>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</si>
  <si>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</si>
  <si>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</si>
  <si>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</si>
  <si>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</si>
  <si>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</si>
  <si>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</si>
  <si>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</si>
  <si>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</si>
  <si>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</si>
  <si>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</si>
  <si>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</si>
  <si>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</si>
  <si>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</si>
  <si>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</si>
  <si>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</si>
  <si>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</si>
  <si>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</si>
  <si>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</si>
  <si>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</si>
  <si>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</si>
  <si>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</si>
  <si>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</si>
  <si>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</si>
  <si>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</si>
  <si>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</si>
  <si>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</si>
  <si>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</si>
  <si>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</si>
  <si>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</si>
  <si>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</si>
  <si>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</si>
  <si>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</si>
  <si>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</si>
  <si>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</si>
  <si>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</si>
  <si>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</si>
  <si>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</si>
  <si>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</si>
  <si>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</si>
  <si>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</si>
  <si>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</si>
  <si>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</si>
  <si>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</si>
  <si>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</si>
  <si>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</si>
  <si>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</si>
  <si>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</si>
  <si>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</si>
  <si>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</si>
  <si>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</si>
  <si>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</si>
  <si>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</si>
  <si>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</si>
  <si>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</si>
  <si>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</si>
  <si>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</si>
  <si>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</si>
  <si>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</si>
  <si>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</si>
  <si>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</si>
  <si>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</si>
  <si>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</si>
  <si>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</si>
  <si>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</si>
  <si>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</si>
  <si>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</si>
  <si>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</si>
  <si>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</si>
  <si>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</si>
  <si>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</si>
  <si>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</si>
  <si>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</si>
  <si>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</si>
  <si>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</si>
  <si>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</si>
  <si>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</si>
  <si>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</si>
  <si>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</si>
  <si>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</si>
  <si>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</si>
  <si>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</si>
  <si>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</si>
  <si>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</si>
  <si>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</si>
  <si>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</si>
  <si>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</si>
  <si>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</si>
  <si>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</si>
  <si>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</si>
  <si>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</si>
  <si>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</si>
  <si>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</si>
  <si>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</si>
  <si>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</si>
  <si>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</si>
  <si>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</si>
  <si>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</si>
  <si>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</si>
  <si>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</si>
  <si>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</si>
  <si>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</si>
  <si>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</si>
  <si>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</si>
  <si>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</si>
  <si>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</si>
  <si>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</si>
  <si>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</si>
  <si>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</si>
  <si>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</si>
  <si>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</si>
  <si>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</si>
  <si>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</si>
  <si>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</si>
  <si>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</si>
  <si>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</si>
  <si>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</si>
  <si>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</si>
  <si>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</si>
  <si>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</si>
  <si>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</si>
  <si>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</si>
  <si>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</si>
  <si>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</si>
  <si>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</si>
  <si>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</si>
  <si>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</si>
  <si>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</si>
  <si>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</si>
  <si>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</si>
  <si>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</si>
  <si>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</si>
  <si>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</si>
  <si>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</si>
  <si>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</si>
  <si>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</si>
  <si>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</si>
  <si>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</si>
  <si>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</si>
  <si>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</si>
  <si>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</si>
  <si>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</si>
  <si>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</si>
  <si>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</si>
  <si>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</si>
  <si>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</si>
  <si>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</si>
  <si>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</si>
  <si>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</si>
  <si>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</si>
  <si>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</si>
  <si>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</si>
  <si>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</si>
  <si>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</si>
  <si>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</si>
  <si>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</si>
  <si>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</si>
  <si>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</si>
  <si>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</si>
  <si>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</si>
  <si>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</si>
  <si>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</si>
  <si>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</si>
  <si>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</si>
  <si>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</si>
  <si>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</si>
  <si>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</si>
  <si>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</si>
  <si>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</si>
  <si>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</si>
  <si>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</si>
  <si>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</si>
  <si>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</si>
  <si>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</si>
  <si>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</si>
  <si>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</si>
  <si>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</si>
  <si>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</si>
  <si>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</si>
  <si>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</si>
  <si>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</si>
  <si>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</si>
  <si>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</si>
  <si>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</si>
  <si>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</si>
  <si>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</si>
  <si>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</si>
  <si>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</si>
  <si>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</si>
  <si>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</si>
  <si>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</si>
  <si>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</si>
  <si>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</si>
  <si>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</si>
  <si>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</si>
  <si>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</si>
  <si>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</si>
  <si>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</si>
  <si>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</si>
  <si>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</si>
  <si>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</si>
  <si>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</si>
  <si>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</si>
  <si>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</si>
  <si>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</si>
  <si>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</si>
  <si>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</si>
  <si>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</si>
  <si>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</si>
  <si>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</si>
  <si>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</si>
  <si>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</si>
  <si>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</si>
  <si>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</si>
  <si>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</si>
  <si>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</si>
  <si>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</si>
  <si>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</si>
  <si>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</si>
  <si>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</si>
  <si>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</si>
  <si>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</si>
  <si>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</si>
  <si>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</si>
  <si>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</si>
  <si>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</si>
  <si>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</si>
  <si>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</si>
  <si>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</si>
  <si>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</si>
  <si>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</si>
  <si>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</si>
  <si>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</si>
  <si>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</si>
  <si>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</si>
  <si>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</si>
  <si>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</si>
  <si>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</si>
  <si>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</si>
  <si>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</si>
  <si>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</si>
  <si>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</si>
  <si>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</si>
  <si>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</si>
  <si>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</si>
  <si>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</si>
  <si>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</si>
  <si>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</si>
  <si>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</si>
  <si>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</si>
  <si>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</si>
  <si>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</si>
  <si>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</si>
  <si>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</si>
  <si>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</si>
  <si>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</si>
  <si>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</si>
  <si>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</si>
  <si>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</si>
  <si>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</si>
  <si>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</si>
  <si>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</si>
  <si>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</si>
  <si>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</si>
  <si>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</si>
  <si>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</si>
  <si>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</si>
  <si>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</si>
  <si>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</si>
  <si>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</si>
  <si>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</si>
  <si>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</si>
  <si>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</si>
  <si>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</si>
  <si>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</si>
  <si>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</si>
  <si>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</si>
  <si>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</si>
  <si>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</si>
  <si>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</si>
  <si>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</si>
  <si>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</si>
  <si>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</si>
  <si>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</si>
  <si>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</si>
  <si>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</si>
  <si>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</si>
  <si>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</si>
  <si>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</si>
  <si>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</si>
  <si>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</si>
  <si>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</si>
  <si>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</si>
  <si>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</si>
  <si>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</si>
  <si>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</si>
  <si>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</si>
  <si>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</si>
  <si>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</si>
  <si>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</si>
  <si>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</si>
  <si>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</si>
  <si>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</si>
  <si>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</si>
  <si>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</si>
  <si>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</si>
  <si>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</si>
  <si>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</si>
  <si>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</si>
  <si>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</si>
  <si>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</si>
  <si>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</si>
  <si>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</si>
  <si>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</si>
  <si>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</si>
  <si>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</si>
  <si>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</si>
  <si>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</si>
  <si>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</si>
  <si>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</si>
  <si>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</si>
  <si>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</si>
  <si>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</si>
  <si>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</si>
  <si>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</si>
  <si>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</si>
  <si>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</si>
  <si>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</si>
  <si>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</si>
  <si>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</si>
  <si>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</si>
  <si>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</si>
  <si>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</si>
  <si>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</si>
  <si>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</si>
  <si>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</si>
  <si>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</si>
  <si>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</si>
  <si>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</si>
  <si>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</si>
  <si>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</si>
  <si>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</si>
  <si>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</si>
  <si>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</si>
  <si>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</si>
  <si>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</si>
  <si>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</si>
  <si>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</si>
  <si>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</si>
  <si>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</si>
  <si>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</si>
  <si>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</si>
  <si>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</si>
  <si>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</si>
  <si>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</si>
  <si>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</si>
  <si>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</si>
  <si>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</si>
  <si>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</si>
  <si>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</si>
  <si>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</si>
  <si>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</si>
  <si>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</si>
  <si>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</si>
  <si>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</si>
  <si>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</si>
  <si>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</si>
  <si>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</si>
  <si>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</si>
  <si>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</si>
  <si>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</si>
  <si>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</si>
  <si>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</si>
  <si>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</si>
  <si>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</si>
  <si>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</si>
  <si>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</si>
  <si>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</si>
  <si>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</si>
  <si>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</si>
  <si>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</si>
  <si>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</si>
  <si>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</si>
  <si>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</si>
  <si>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</si>
  <si>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</si>
  <si>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</si>
  <si>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</si>
  <si>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</si>
  <si>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</si>
  <si>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</si>
  <si>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</si>
  <si>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</si>
  <si>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</si>
  <si>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</si>
  <si>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</si>
  <si>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</si>
  <si>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</si>
  <si>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</si>
  <si>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</si>
  <si>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</si>
  <si>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</si>
  <si>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</si>
  <si>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</si>
  <si>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</si>
  <si>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</si>
  <si>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</si>
  <si>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</si>
  <si>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</si>
  <si>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</si>
  <si>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</si>
  <si>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</si>
  <si>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</si>
  <si>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</si>
  <si>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</si>
  <si>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</si>
  <si>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</si>
  <si>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</si>
  <si>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</si>
  <si>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</si>
  <si>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</si>
  <si>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</si>
  <si>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</si>
  <si>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</si>
  <si>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</si>
  <si>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</si>
  <si>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</si>
  <si>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</si>
  <si>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</si>
  <si>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</si>
  <si>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</si>
  <si>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</si>
  <si>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</si>
  <si>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</si>
  <si>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</si>
  <si>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</si>
  <si>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</si>
  <si>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</si>
  <si>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</si>
  <si>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</si>
  <si>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</si>
  <si>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</si>
  <si>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</si>
  <si>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</si>
  <si>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</si>
  <si>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</si>
  <si>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</si>
  <si>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</si>
  <si>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</si>
  <si>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</si>
  <si>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</si>
  <si>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</si>
  <si>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</si>
  <si>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</si>
  <si>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</si>
  <si>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</si>
  <si>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</si>
  <si>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</si>
  <si>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</si>
  <si>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</si>
  <si>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</si>
  <si>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</si>
  <si>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</si>
  <si>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</si>
  <si>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</si>
  <si>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</si>
  <si>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</si>
  <si>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</si>
  <si>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</si>
  <si>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</si>
  <si>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</si>
  <si>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</si>
  <si>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</si>
  <si>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</si>
  <si>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</si>
  <si>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</si>
  <si>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</si>
  <si>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</si>
  <si>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</si>
  <si>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</si>
  <si>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</si>
  <si>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</si>
  <si>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</si>
  <si>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</si>
  <si>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</si>
  <si>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</si>
  <si>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</si>
  <si>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</si>
  <si>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</si>
  <si>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</si>
  <si>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</si>
  <si>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</si>
  <si>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</si>
  <si>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</si>
  <si>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</si>
  <si>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</si>
  <si>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</si>
  <si>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</si>
  <si>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</si>
  <si>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</si>
  <si>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</si>
  <si>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</si>
  <si>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</si>
  <si>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</si>
  <si>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</si>
  <si>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</si>
  <si>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</si>
  <si>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</si>
  <si>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</si>
  <si>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</si>
  <si>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</si>
  <si>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</si>
  <si>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</si>
  <si>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</si>
  <si>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</si>
  <si>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</si>
  <si>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</si>
  <si>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</si>
  <si>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</si>
  <si>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</si>
  <si>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</si>
  <si>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</si>
  <si>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</si>
  <si>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</si>
  <si>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</si>
  <si>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</si>
  <si>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</si>
  <si>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</si>
  <si>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</si>
  <si>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</si>
  <si>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</si>
  <si>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</si>
  <si>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</si>
  <si>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</si>
  <si>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</si>
  <si>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</si>
  <si>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</si>
  <si>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</si>
  <si>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</si>
  <si>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</si>
  <si>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</si>
  <si>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</si>
  <si>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</si>
  <si>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</si>
  <si>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</si>
  <si>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</si>
  <si>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</si>
  <si>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</si>
  <si>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</si>
  <si>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</si>
  <si>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</si>
  <si>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</si>
  <si>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</si>
  <si>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</si>
  <si>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</si>
  <si>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</si>
  <si>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</si>
  <si>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</si>
  <si>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</si>
  <si>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</si>
  <si>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</si>
  <si>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</si>
  <si>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</si>
  <si>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</si>
  <si>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</si>
  <si>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</si>
  <si>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</si>
  <si>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</si>
  <si>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</si>
  <si>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</si>
  <si>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</si>
  <si>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</si>
  <si>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</si>
  <si>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</si>
  <si>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</si>
  <si>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</si>
  <si>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</si>
  <si>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</si>
  <si>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</si>
  <si>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</si>
  <si>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</si>
  <si>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</si>
  <si>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</si>
  <si>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</si>
  <si>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</si>
  <si>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</si>
  <si>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</si>
  <si>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</si>
  <si>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</si>
  <si>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</si>
  <si>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</si>
  <si>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</si>
  <si>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</si>
  <si>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</si>
  <si>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</si>
  <si>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</si>
  <si>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</si>
  <si>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</si>
  <si>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</si>
  <si>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</si>
  <si>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</si>
  <si>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</si>
  <si>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</si>
  <si>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</si>
  <si>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</si>
  <si>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</si>
  <si>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</si>
  <si>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</si>
  <si>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</si>
  <si>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</si>
  <si>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</si>
  <si>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</si>
  <si>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</si>
  <si>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</si>
  <si>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</si>
  <si>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</si>
  <si>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</si>
  <si>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</si>
  <si>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</si>
  <si>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</si>
  <si>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</si>
  <si>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</si>
  <si>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</si>
  <si>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</si>
  <si>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</si>
  <si>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</si>
  <si>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</si>
  <si>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</si>
  <si>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</si>
  <si>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</si>
  <si>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</si>
  <si>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</si>
  <si>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</si>
  <si>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</si>
  <si>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</si>
  <si>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</si>
  <si>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</si>
  <si>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</si>
  <si>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</si>
  <si>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</si>
  <si>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</si>
  <si>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</si>
  <si>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</si>
  <si>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</si>
  <si>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</si>
  <si>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</si>
  <si>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</si>
  <si>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</si>
  <si>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</si>
  <si>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</si>
  <si>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</si>
  <si>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</si>
  <si>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</si>
  <si>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</si>
  <si>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</si>
  <si>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</si>
  <si>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</si>
  <si>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</si>
  <si>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</si>
  <si>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</si>
  <si>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</si>
  <si>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</si>
  <si>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</si>
  <si>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</si>
  <si>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</si>
  <si>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</si>
  <si>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</si>
  <si>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</si>
  <si>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</si>
  <si>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</si>
  <si>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</si>
  <si>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</si>
  <si>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</si>
  <si>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</si>
  <si>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</si>
  <si>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</si>
  <si>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</si>
  <si>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</si>
  <si>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</si>
  <si>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</si>
  <si>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</si>
  <si>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</si>
  <si>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</si>
  <si>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</si>
  <si>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</si>
  <si>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</si>
  <si>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</si>
  <si>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</si>
  <si>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</si>
  <si>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</si>
  <si>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</si>
  <si>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</si>
  <si>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</si>
  <si>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</si>
  <si>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</si>
  <si>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</si>
  <si>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</si>
  <si>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</si>
  <si>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</si>
  <si>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</si>
  <si>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</si>
  <si>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</si>
  <si>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</si>
  <si>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</si>
  <si>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</si>
  <si>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</si>
  <si>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</si>
  <si>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</si>
  <si>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</si>
  <si>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</si>
  <si>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</si>
  <si>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</si>
  <si>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</si>
  <si>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</si>
  <si>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</si>
  <si>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</si>
  <si>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</si>
  <si>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</si>
  <si>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</si>
  <si>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</si>
  <si>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</si>
  <si>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</si>
  <si>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</si>
  <si>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</si>
  <si>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</si>
  <si>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</si>
  <si>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</si>
  <si>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</si>
  <si>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</si>
  <si>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</si>
  <si>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</si>
  <si>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</si>
  <si>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</si>
  <si>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</si>
  <si>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</si>
  <si>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</si>
  <si>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</si>
  <si>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</si>
  <si>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</si>
  <si>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</si>
  <si>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</si>
  <si>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</si>
  <si>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</si>
  <si>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</si>
  <si>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</si>
  <si>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</si>
  <si>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</si>
  <si>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</si>
  <si>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</si>
  <si>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</si>
  <si>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</si>
  <si>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</si>
  <si>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</si>
  <si>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</si>
  <si>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</si>
  <si>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</si>
  <si>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</si>
  <si>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</si>
  <si>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</si>
  <si>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</si>
  <si>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</si>
  <si>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</si>
  <si>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</si>
  <si>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</si>
  <si>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</si>
  <si>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</si>
  <si>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</si>
  <si>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</si>
  <si>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</si>
  <si>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</si>
  <si>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</si>
  <si>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</si>
  <si>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</si>
  <si>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</si>
  <si>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</si>
  <si>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</si>
  <si>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</si>
  <si>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</si>
  <si>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</si>
  <si>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</si>
  <si>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</si>
  <si>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</si>
  <si>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</si>
  <si>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</si>
  <si>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</si>
  <si>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</si>
  <si>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</si>
  <si>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</si>
  <si>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</si>
  <si>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</si>
  <si>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</si>
  <si>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</si>
  <si>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</si>
  <si>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</si>
  <si>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</si>
  <si>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</si>
  <si>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</si>
  <si>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</si>
  <si>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</si>
  <si>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</si>
  <si>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</si>
  <si>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</si>
  <si>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</si>
  <si>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</si>
  <si>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</si>
  <si>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</si>
  <si>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</si>
  <si>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</si>
  <si>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</si>
  <si>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</si>
  <si>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</si>
  <si>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</si>
  <si>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</si>
  <si>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</si>
  <si>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</si>
  <si>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</si>
  <si>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</si>
  <si>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</si>
  <si>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</si>
  <si>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</si>
  <si>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</si>
  <si>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</si>
  <si>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</si>
  <si>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</si>
  <si>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</si>
  <si>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</si>
  <si>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</si>
  <si>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</si>
  <si>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</si>
  <si>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</si>
  <si>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</si>
  <si>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</si>
  <si>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</si>
  <si>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</si>
  <si>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</si>
  <si>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</si>
  <si>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</si>
  <si>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</si>
  <si>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</si>
  <si>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</si>
  <si>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</si>
  <si>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</si>
  <si>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</si>
  <si>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</si>
  <si>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</si>
  <si>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</si>
  <si>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</si>
  <si>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</si>
  <si>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</si>
  <si>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</si>
  <si>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</si>
  <si>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</si>
  <si>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</si>
  <si>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</si>
  <si>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</si>
  <si>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</si>
  <si>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</si>
  <si>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</si>
  <si>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</si>
  <si>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</si>
  <si>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</si>
  <si>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</si>
  <si>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</si>
  <si>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</si>
  <si>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</si>
  <si>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</si>
  <si>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</si>
  <si>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</si>
  <si>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</si>
  <si>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</si>
  <si>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</si>
  <si>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</si>
  <si>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</si>
  <si>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</si>
  <si>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</si>
  <si>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</si>
  <si>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</si>
  <si>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</si>
  <si>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</si>
  <si>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</si>
  <si>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</si>
  <si>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</si>
  <si>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</si>
  <si>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</si>
  <si>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</si>
  <si>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</si>
  <si>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</si>
  <si>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</si>
  <si>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</si>
  <si>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</si>
  <si>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</si>
  <si>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</si>
  <si>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</si>
  <si>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</si>
  <si>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</si>
  <si>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</si>
  <si>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</si>
  <si>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</si>
  <si>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</si>
  <si>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</si>
  <si>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</si>
  <si>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</si>
  <si>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</si>
  <si>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</si>
  <si>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</si>
  <si>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</si>
  <si>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</si>
  <si>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</si>
  <si>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</si>
  <si>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</si>
  <si>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</si>
  <si>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</si>
  <si>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</si>
  <si>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</si>
  <si>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</si>
  <si>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</si>
  <si>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</si>
  <si>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</si>
  <si>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</si>
  <si>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</si>
  <si>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</si>
  <si>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</si>
  <si>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</si>
  <si>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</si>
  <si>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</si>
  <si>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</si>
  <si>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</si>
  <si>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</si>
  <si>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</si>
  <si>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</si>
  <si>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</si>
  <si>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</si>
  <si>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</si>
  <si>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</si>
  <si>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</si>
  <si>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</si>
  <si>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</si>
  <si>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</si>
  <si>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</si>
  <si>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</si>
  <si>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</si>
  <si>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</si>
  <si>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</si>
  <si>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</si>
  <si>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</si>
  <si>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</si>
  <si>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</si>
  <si>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</si>
  <si>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</si>
  <si>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</si>
  <si>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</si>
  <si>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</si>
  <si>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</si>
  <si>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</si>
  <si>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</si>
  <si>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</si>
  <si>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</si>
  <si>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</si>
  <si>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</si>
  <si>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</si>
  <si>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</si>
  <si>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</si>
  <si>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</si>
  <si>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</si>
  <si>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</si>
  <si>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</si>
  <si>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</si>
  <si>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</si>
  <si>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</si>
  <si>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</si>
  <si>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</si>
  <si>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</si>
  <si>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</si>
  <si>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</si>
  <si>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</si>
  <si>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</si>
  <si>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</si>
  <si>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</si>
  <si>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</si>
  <si>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</si>
  <si>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</si>
  <si>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</si>
  <si>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</si>
  <si>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</si>
  <si>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</si>
  <si>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</si>
  <si>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</si>
  <si>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</si>
  <si>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</si>
  <si>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</si>
  <si>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</si>
  <si>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</si>
  <si>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</si>
  <si>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</si>
  <si>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</si>
  <si>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</si>
  <si>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</si>
  <si>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</si>
  <si>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</si>
  <si>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</si>
  <si>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</si>
  <si>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</si>
  <si>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</si>
  <si>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</si>
  <si>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</si>
  <si>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</si>
  <si>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</si>
  <si>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</si>
  <si>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</si>
  <si>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</si>
  <si>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</si>
  <si>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</si>
  <si>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</si>
  <si>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</si>
  <si>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</si>
  <si>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</si>
  <si>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</si>
  <si>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</si>
  <si>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</si>
  <si>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</si>
  <si>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</si>
  <si>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</si>
  <si>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</si>
  <si>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</si>
  <si>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</si>
  <si>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</si>
  <si>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</si>
  <si>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</si>
  <si>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</si>
  <si>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</si>
  <si>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</si>
  <si>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</si>
  <si>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</si>
  <si>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</si>
  <si>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</si>
  <si>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</si>
  <si>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</si>
  <si>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</si>
  <si>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</si>
  <si>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</si>
  <si>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</si>
  <si>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</si>
  <si>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</si>
  <si>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</si>
  <si>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</si>
  <si>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</si>
  <si>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</si>
  <si>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</si>
  <si>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</si>
  <si>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</si>
  <si>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</si>
  <si>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</si>
  <si>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</si>
  <si>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</si>
  <si>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</si>
  <si>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</si>
  <si>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</si>
  <si>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</si>
  <si>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</si>
  <si>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</si>
  <si>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</si>
  <si>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</si>
  <si>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</si>
  <si>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</si>
  <si>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</si>
  <si>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</si>
  <si>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</si>
  <si>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</si>
  <si>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</si>
  <si>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</si>
  <si>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</si>
  <si>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</si>
  <si>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</si>
  <si>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</si>
  <si>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</si>
  <si>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</si>
  <si>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</si>
  <si>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</si>
  <si>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</si>
  <si>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</si>
  <si>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</si>
  <si>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</si>
  <si>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</si>
  <si>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</si>
  <si>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</si>
  <si>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</si>
  <si>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</si>
  <si>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</si>
  <si>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</si>
  <si>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</si>
  <si>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</si>
  <si>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</si>
  <si>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</si>
  <si>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</si>
  <si>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</si>
  <si>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</si>
  <si>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</si>
  <si>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</si>
  <si>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</si>
  <si>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</si>
  <si>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</si>
  <si>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</si>
  <si>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</si>
  <si>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</si>
  <si>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</si>
  <si>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</si>
  <si>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</si>
  <si>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</si>
  <si>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</si>
  <si>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</si>
  <si>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</si>
  <si>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</si>
  <si>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</si>
  <si>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</si>
  <si>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</si>
  <si>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</si>
  <si>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</si>
  <si>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</si>
  <si>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</si>
  <si>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</si>
  <si>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</si>
  <si>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</si>
  <si>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</si>
  <si>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</si>
  <si>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</si>
  <si>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</si>
  <si>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</si>
  <si>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</si>
  <si>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</si>
  <si>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</si>
  <si>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</si>
  <si>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</si>
  <si>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</si>
  <si>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</si>
  <si>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</si>
  <si>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</si>
  <si>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</si>
  <si>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</si>
  <si>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</si>
  <si>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</si>
  <si>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</si>
  <si>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</si>
  <si>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</si>
  <si>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</si>
  <si>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</si>
  <si>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</si>
  <si>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</si>
  <si>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</si>
  <si>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</si>
  <si>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</si>
  <si>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</si>
  <si>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</si>
  <si>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</si>
  <si>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</si>
  <si>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</si>
  <si>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</si>
  <si>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</si>
  <si>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</si>
  <si>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</si>
  <si>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</si>
  <si>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</si>
  <si>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</si>
  <si>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</si>
  <si>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</si>
  <si>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</si>
  <si>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</si>
  <si>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</si>
  <si>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</si>
  <si>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</si>
  <si>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</si>
  <si>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</si>
  <si>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</si>
  <si>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</si>
  <si>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</si>
  <si>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</si>
  <si>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</si>
  <si>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</si>
  <si>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</si>
  <si>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</si>
  <si>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</si>
  <si>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</si>
  <si>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</si>
  <si>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</si>
  <si>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</si>
  <si>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</si>
  <si>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</si>
  <si>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</si>
  <si>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</si>
  <si>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</si>
  <si>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</si>
  <si>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</si>
  <si>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</si>
  <si>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</si>
  <si>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</si>
  <si>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</si>
  <si>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</si>
  <si>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</si>
  <si>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</si>
  <si>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</si>
  <si>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</si>
  <si>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</si>
  <si>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</si>
  <si>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</si>
  <si>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</si>
  <si>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</si>
  <si>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</si>
  <si>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</si>
  <si>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</si>
  <si>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</si>
  <si>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</si>
  <si>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</si>
  <si>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</si>
  <si>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</si>
  <si>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</si>
  <si>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</si>
  <si>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</si>
  <si>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</si>
  <si>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</si>
  <si>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</si>
  <si>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</si>
  <si>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</si>
  <si>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</si>
  <si>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</si>
  <si>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</si>
  <si>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</si>
  <si>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</si>
  <si>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</si>
  <si>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</si>
  <si>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</si>
  <si>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</si>
  <si>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</si>
  <si>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</si>
  <si>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</si>
  <si>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</si>
  <si>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</si>
  <si>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</si>
  <si>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</si>
  <si>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</si>
  <si>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</si>
  <si>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</si>
  <si>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</si>
  <si>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</si>
  <si>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</si>
  <si>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</si>
  <si>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</si>
  <si>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</si>
  <si>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</si>
  <si>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</si>
  <si>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</si>
  <si>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</si>
  <si>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</si>
  <si>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</si>
  <si>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</si>
  <si>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</si>
  <si>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</si>
  <si>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</si>
  <si>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</si>
  <si>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</si>
  <si>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</si>
  <si>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</si>
  <si>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</si>
  <si>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</si>
  <si>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</si>
  <si>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</si>
  <si>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</si>
  <si>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</si>
  <si>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</si>
  <si>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</si>
  <si>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</si>
  <si>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</si>
  <si>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</si>
  <si>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</si>
  <si>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</si>
  <si>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</si>
  <si>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</si>
  <si>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</si>
  <si>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</si>
  <si>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</si>
  <si>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</si>
  <si>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</si>
  <si>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</si>
  <si>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</si>
  <si>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</si>
  <si>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</si>
  <si>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</si>
  <si>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</si>
  <si>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</si>
  <si>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</si>
  <si>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</si>
  <si>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</si>
  <si>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</si>
  <si>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</si>
  <si>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</si>
  <si>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</si>
  <si>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</si>
  <si>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</si>
  <si>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</si>
  <si>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</si>
  <si>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</si>
  <si>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</si>
  <si>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</si>
  <si>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</si>
  <si>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</si>
  <si>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</si>
  <si>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</si>
  <si>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</si>
  <si>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</si>
  <si>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</si>
  <si>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</si>
  <si>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</si>
  <si>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</si>
  <si>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</si>
  <si>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</si>
  <si>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</si>
  <si>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</si>
  <si>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</si>
  <si>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</si>
  <si>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</si>
  <si>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</si>
  <si>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</si>
  <si>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</si>
  <si>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</si>
  <si>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</si>
  <si>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</si>
  <si>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</si>
  <si>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</si>
  <si>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</si>
  <si>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</si>
  <si>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</si>
  <si>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</si>
  <si>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</si>
  <si>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</si>
  <si>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</si>
  <si>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</si>
  <si>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</si>
  <si>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</si>
  <si>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</si>
  <si>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</si>
  <si>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</si>
  <si>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</si>
  <si>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</si>
  <si>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</si>
  <si>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</si>
  <si>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</si>
  <si>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</si>
  <si>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</si>
  <si>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</si>
  <si>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</si>
  <si>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</si>
  <si>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</si>
  <si>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</si>
  <si>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</si>
  <si>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</si>
  <si>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</si>
  <si>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</si>
  <si>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</si>
  <si>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</si>
  <si>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</si>
  <si>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</si>
  <si>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</si>
  <si>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</si>
  <si>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</si>
  <si>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</si>
  <si>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</si>
  <si>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</si>
  <si>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</si>
  <si>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</si>
  <si>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</si>
  <si>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</si>
  <si>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</si>
  <si>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</si>
  <si>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</si>
  <si>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</si>
  <si>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</si>
  <si>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</si>
  <si>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</si>
  <si>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</si>
  <si>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</si>
  <si>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</si>
  <si>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</si>
  <si>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</si>
  <si>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</si>
  <si>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</si>
  <si>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</si>
  <si>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</si>
  <si>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</si>
  <si>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</si>
  <si>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</si>
  <si>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</si>
  <si>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</si>
  <si>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</si>
  <si>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</si>
  <si>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</si>
  <si>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</si>
  <si>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</si>
  <si>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</si>
  <si>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</si>
  <si>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</si>
  <si>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</si>
  <si>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</si>
  <si>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</si>
  <si>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</si>
  <si>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</si>
  <si>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</si>
  <si>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</si>
  <si>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</si>
  <si>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</si>
  <si>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</si>
  <si>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</si>
  <si>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</si>
  <si>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</si>
  <si>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</si>
  <si>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</si>
  <si>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</si>
  <si>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</si>
  <si>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</si>
  <si>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</si>
  <si>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</si>
  <si>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</si>
  <si>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</si>
  <si>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</si>
  <si>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</si>
  <si>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</si>
  <si>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</si>
  <si>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</si>
  <si>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</si>
  <si>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</si>
  <si>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</si>
  <si>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</si>
  <si>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</si>
  <si>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</si>
  <si>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</si>
  <si>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</si>
  <si>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</si>
  <si>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</si>
  <si>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</si>
  <si>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</si>
  <si>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</si>
  <si>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</si>
  <si>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</si>
  <si>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</si>
  <si>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</si>
  <si>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</si>
  <si>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</si>
  <si>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</si>
  <si>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</si>
  <si>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</si>
  <si>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</si>
  <si>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</si>
  <si>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</si>
  <si>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</si>
  <si>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</si>
  <si>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</si>
  <si>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</si>
  <si>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</si>
  <si>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</si>
  <si>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</si>
  <si>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</si>
  <si>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</si>
  <si>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</si>
  <si>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</si>
  <si>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</si>
  <si>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</si>
  <si>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</si>
  <si>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</si>
  <si>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</si>
  <si>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</si>
  <si>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</si>
  <si>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</si>
  <si>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</si>
  <si>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</si>
  <si>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</si>
  <si>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</si>
  <si>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</si>
  <si>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</si>
  <si>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</si>
  <si>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</si>
  <si>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</si>
  <si>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</si>
  <si>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</si>
  <si>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</si>
  <si>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</si>
  <si>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</si>
  <si>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</si>
  <si>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</si>
  <si>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</si>
  <si>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</si>
  <si>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</si>
  <si>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</si>
  <si>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</si>
  <si>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</si>
  <si>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</si>
  <si>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</si>
  <si>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</si>
  <si>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</si>
  <si>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</si>
  <si>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</si>
  <si>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</si>
  <si>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</si>
  <si>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</si>
  <si>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</si>
  <si>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</si>
  <si>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</si>
  <si>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</si>
  <si>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</si>
  <si>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</si>
  <si>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</si>
  <si>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</si>
  <si>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</si>
  <si>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</si>
  <si>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</si>
  <si>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</si>
  <si>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</si>
  <si>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</si>
  <si>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</si>
  <si>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</si>
  <si>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</si>
  <si>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</si>
  <si>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</si>
  <si>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</si>
  <si>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</si>
  <si>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</si>
  <si>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</si>
  <si>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</si>
  <si>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</si>
  <si>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</si>
  <si>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</si>
  <si>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</si>
  <si>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</si>
  <si>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</si>
  <si>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</si>
  <si>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</si>
  <si>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</si>
  <si>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</si>
  <si>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</si>
  <si>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</si>
  <si>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</si>
  <si>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</si>
  <si>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</si>
  <si>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</si>
  <si>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</si>
  <si>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</si>
  <si>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</si>
  <si>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</si>
  <si>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</si>
  <si>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</si>
  <si>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</si>
  <si>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</si>
  <si>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</si>
  <si>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</si>
  <si>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</si>
  <si>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</si>
  <si>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</si>
  <si>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</si>
  <si>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</si>
  <si>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</si>
  <si>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</si>
  <si>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</si>
  <si>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</si>
  <si>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</si>
  <si>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</si>
  <si>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</si>
  <si>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</si>
  <si>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</si>
  <si>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</si>
  <si>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</si>
  <si>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</si>
  <si>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</si>
  <si>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</si>
  <si>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</si>
  <si>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</si>
  <si>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</si>
  <si>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</si>
  <si>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</si>
  <si>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</si>
  <si>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</si>
  <si>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</si>
  <si>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</si>
  <si>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</si>
  <si>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</si>
  <si>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</si>
  <si>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</si>
  <si>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</si>
  <si>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</si>
  <si>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</si>
  <si>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</si>
  <si>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</si>
  <si>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</si>
  <si>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</si>
  <si>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</si>
  <si>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</si>
  <si>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</si>
  <si>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</si>
  <si>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</si>
  <si>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</si>
  <si>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</si>
  <si>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</si>
  <si>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</si>
  <si>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</si>
  <si>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</si>
  <si>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</si>
  <si>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</si>
  <si>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</si>
  <si>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</si>
  <si>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</si>
  <si>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</si>
  <si>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</si>
  <si>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</si>
  <si>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</si>
  <si>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</si>
  <si>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</si>
  <si>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</si>
  <si>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</si>
  <si>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</si>
  <si>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</si>
  <si>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</si>
  <si>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</si>
  <si>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</si>
  <si>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</si>
  <si>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</si>
  <si>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</si>
  <si>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</si>
  <si>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</si>
  <si>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</si>
  <si>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</si>
  <si>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</si>
  <si>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</si>
  <si>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</si>
  <si>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</si>
  <si>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</si>
  <si>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</si>
  <si>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</si>
  <si>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</si>
  <si>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</si>
  <si>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</si>
  <si>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</si>
  <si>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</si>
  <si>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</si>
  <si>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</si>
  <si>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</si>
  <si>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</si>
  <si>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</si>
  <si>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</si>
  <si>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</si>
  <si>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</si>
  <si>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</si>
  <si>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</si>
  <si>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</si>
  <si>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</si>
  <si>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</si>
  <si>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</si>
  <si>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</si>
  <si>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</si>
  <si>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</si>
  <si>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</si>
  <si>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</si>
  <si>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</si>
  <si>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</si>
  <si>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</si>
  <si>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</si>
  <si>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</si>
  <si>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</si>
  <si>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</si>
  <si>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</si>
  <si>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</si>
  <si>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</si>
  <si>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</si>
  <si>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</si>
  <si>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</si>
  <si>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</si>
  <si>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</si>
  <si>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</si>
  <si>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</si>
  <si>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</si>
  <si>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</si>
  <si>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</si>
  <si>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</si>
  <si>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</si>
  <si>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</si>
  <si>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</si>
  <si>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</si>
  <si>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</si>
  <si>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</si>
  <si>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</si>
  <si>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</si>
  <si>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</si>
  <si>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</si>
  <si>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</si>
  <si>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</si>
  <si>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</si>
  <si>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</si>
  <si>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</si>
  <si>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</si>
  <si>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</si>
  <si>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</si>
  <si>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</si>
  <si>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</si>
  <si>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</si>
  <si>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</si>
  <si>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</si>
  <si>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</si>
  <si>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</si>
  <si>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</si>
  <si>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</si>
  <si>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</si>
  <si>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</si>
  <si>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</si>
  <si>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</si>
  <si>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</si>
  <si>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</si>
  <si>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</si>
  <si>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</si>
  <si>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</si>
  <si>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</si>
  <si>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</si>
  <si>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</si>
  <si>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</si>
  <si>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</si>
  <si>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</si>
  <si>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</si>
  <si>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</si>
  <si>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</si>
  <si>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</si>
  <si>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</si>
  <si>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</si>
  <si>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</si>
  <si>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</si>
  <si>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</si>
  <si>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</si>
  <si>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</si>
  <si>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</si>
  <si>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</si>
  <si>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</si>
  <si>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</si>
  <si>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</si>
  <si>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</si>
  <si>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</si>
  <si>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</si>
  <si>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</si>
  <si>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</si>
  <si>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</si>
  <si>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</si>
  <si>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</si>
  <si>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</si>
  <si>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</si>
  <si>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</si>
  <si>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</si>
  <si>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</si>
  <si>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</si>
  <si>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</si>
  <si>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</si>
  <si>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</si>
  <si>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</si>
  <si>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</si>
  <si>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</si>
  <si>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</si>
  <si>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</si>
  <si>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</si>
  <si>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</si>
  <si>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</si>
  <si>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</si>
  <si>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</si>
  <si>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</si>
  <si>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</si>
  <si>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</si>
  <si>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</si>
  <si>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</si>
  <si>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</si>
  <si>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</si>
  <si>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</si>
  <si>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</si>
  <si>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</si>
  <si>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</si>
  <si>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</si>
  <si>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</si>
  <si>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</si>
  <si>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</si>
  <si>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</si>
  <si>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</si>
  <si>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</si>
  <si>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</si>
  <si>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</si>
  <si>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</si>
  <si>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</si>
  <si>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</si>
  <si>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</si>
  <si>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</si>
  <si>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</si>
  <si>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</si>
  <si>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</si>
  <si>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</si>
  <si>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</si>
  <si>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</si>
  <si>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</si>
  <si>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</si>
  <si>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</si>
  <si>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</si>
  <si>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</si>
  <si>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</si>
  <si>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</si>
  <si>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</si>
  <si>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</si>
  <si>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</si>
  <si>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</si>
  <si>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</si>
  <si>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</si>
  <si>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</si>
  <si>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</si>
  <si>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</si>
  <si>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</si>
  <si>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</si>
  <si>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</si>
  <si>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</si>
  <si>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</si>
  <si>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</si>
  <si>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</si>
  <si>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</si>
  <si>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</si>
  <si>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</si>
  <si>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</si>
  <si>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</si>
  <si>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</si>
  <si>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</si>
  <si>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</si>
  <si>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</si>
  <si>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</si>
  <si>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</si>
  <si>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</si>
  <si>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</si>
  <si>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</si>
  <si>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</si>
  <si>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</si>
  <si>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</si>
  <si>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</si>
  <si>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</si>
  <si>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</si>
  <si>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</si>
  <si>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</si>
  <si>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</si>
  <si>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</si>
  <si>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</si>
  <si>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</si>
  <si>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</si>
  <si>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</si>
  <si>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</si>
  <si>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</si>
  <si>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</si>
  <si>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</si>
  <si>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</si>
  <si>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</si>
  <si>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</si>
  <si>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</si>
  <si>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</si>
  <si>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</si>
  <si>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</si>
  <si>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</si>
  <si>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</si>
  <si>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</si>
  <si>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</si>
  <si>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</si>
  <si>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</si>
  <si>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</si>
  <si>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</si>
  <si>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</si>
  <si>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</si>
  <si>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</si>
  <si>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</si>
  <si>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</si>
  <si>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</si>
  <si>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</si>
  <si>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</si>
  <si>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</si>
  <si>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</si>
  <si>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</si>
  <si>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</si>
  <si>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</si>
  <si>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</si>
  <si>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</si>
  <si>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</si>
  <si>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</si>
  <si>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</si>
  <si>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</si>
  <si>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</si>
  <si>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</si>
  <si>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</si>
  <si>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</si>
  <si>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</si>
  <si>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</si>
  <si>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</si>
  <si>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</si>
  <si>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</si>
  <si>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</si>
  <si>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</si>
  <si>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</si>
  <si>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</si>
  <si>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</si>
  <si>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</si>
  <si>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</si>
  <si>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</si>
  <si>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</si>
  <si>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</si>
  <si>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</si>
  <si>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</si>
  <si>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</si>
  <si>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</si>
  <si>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</si>
  <si>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</si>
  <si>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</si>
  <si>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</si>
  <si>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</si>
  <si>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</si>
  <si>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</si>
  <si>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</si>
  <si>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</si>
  <si>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</si>
  <si>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</si>
  <si>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</si>
  <si>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</si>
  <si>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</si>
  <si>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</si>
  <si>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</si>
  <si>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</si>
  <si>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</si>
  <si>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</si>
  <si>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</si>
  <si>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</si>
  <si>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</si>
  <si>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</si>
  <si>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</si>
  <si>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</si>
  <si>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</si>
  <si>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</si>
  <si>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</si>
  <si>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</si>
  <si>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</si>
  <si>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</si>
  <si>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</si>
  <si>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</si>
  <si>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</si>
  <si>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</si>
  <si>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</si>
  <si>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</si>
  <si>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</si>
  <si>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</si>
  <si>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</si>
  <si>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</si>
  <si>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</si>
  <si>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</si>
  <si>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</si>
  <si>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</si>
  <si>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</si>
  <si>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</si>
  <si>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</si>
  <si>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</si>
  <si>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</si>
  <si>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</si>
  <si>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</si>
  <si>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</si>
  <si>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</si>
  <si>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</si>
  <si>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</si>
  <si>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</si>
  <si>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</si>
  <si>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</si>
  <si>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</si>
  <si>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</si>
  <si>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</si>
  <si>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</si>
  <si>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</si>
  <si>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</si>
  <si>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</si>
  <si>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</si>
  <si>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</si>
  <si>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</si>
  <si>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</si>
  <si>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</si>
  <si>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</si>
  <si>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</si>
  <si>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</si>
  <si>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</si>
  <si>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</si>
  <si>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</si>
  <si>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</si>
  <si>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</si>
  <si>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</si>
  <si>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</si>
  <si>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</si>
  <si>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</si>
  <si>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</si>
  <si>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</si>
  <si>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</si>
  <si>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</si>
  <si>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</si>
  <si>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</si>
  <si>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</si>
  <si>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</si>
  <si>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</si>
  <si>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</si>
  <si>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</si>
  <si>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</si>
  <si>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</si>
  <si>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</si>
  <si>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</si>
  <si>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</si>
  <si>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</si>
  <si>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</si>
  <si>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</si>
  <si>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</si>
  <si>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</si>
  <si>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</si>
  <si>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</si>
  <si>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</si>
  <si>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</si>
  <si>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</si>
  <si>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</si>
  <si>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</si>
  <si>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</si>
  <si>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</si>
  <si>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</si>
  <si>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</si>
  <si>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</si>
  <si>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</si>
  <si>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</si>
  <si>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</si>
  <si>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</si>
  <si>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</si>
  <si>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</si>
  <si>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</si>
  <si>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</si>
  <si>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</si>
  <si>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</si>
  <si>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</si>
  <si>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</si>
  <si>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</si>
  <si>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</si>
  <si>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</si>
  <si>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</si>
  <si>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</si>
  <si>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</si>
  <si>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</si>
  <si>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</si>
  <si>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</si>
  <si>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</si>
  <si>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</si>
  <si>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</si>
  <si>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</si>
  <si>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</si>
  <si>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</si>
  <si>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</si>
  <si>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</si>
  <si>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</si>
  <si>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</si>
  <si>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</si>
  <si>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</si>
  <si>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</si>
  <si>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</si>
  <si>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</si>
  <si>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</si>
  <si>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</si>
  <si>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</si>
  <si>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</si>
  <si>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</si>
  <si>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</si>
  <si>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</si>
  <si>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</si>
  <si>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</si>
  <si>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</si>
  <si>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</si>
  <si>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</si>
  <si>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</si>
  <si>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</si>
  <si>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</si>
  <si>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</si>
  <si>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</si>
  <si>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</si>
  <si>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</si>
  <si>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</si>
  <si>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</si>
  <si>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</si>
  <si>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</si>
  <si>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</si>
  <si>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</si>
  <si>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</si>
  <si>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</si>
  <si>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</si>
  <si>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</si>
  <si>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</si>
  <si>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</si>
  <si>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</si>
  <si>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</si>
  <si>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</si>
  <si>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</si>
  <si>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</si>
  <si>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</si>
  <si>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</si>
  <si>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</si>
  <si>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</si>
  <si>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</si>
  <si>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</si>
  <si>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</si>
  <si>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</si>
  <si>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</si>
  <si>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</si>
  <si>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</si>
  <si>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</si>
  <si>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</si>
  <si>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</si>
  <si>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</si>
  <si>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</si>
  <si>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</si>
  <si>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</si>
  <si>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</si>
  <si>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</si>
  <si>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</si>
  <si>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</si>
  <si>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</si>
  <si>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</si>
  <si>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</si>
  <si>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</si>
  <si>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</si>
  <si>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</si>
  <si>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</si>
  <si>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</si>
  <si>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</si>
  <si>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</si>
  <si>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</si>
  <si>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</si>
  <si>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</si>
  <si>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</si>
  <si>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</si>
  <si>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</si>
  <si>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</si>
  <si>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</si>
  <si>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</si>
  <si>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</si>
  <si>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</si>
  <si>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</si>
  <si>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</si>
  <si>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</si>
  <si>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</si>
  <si>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</si>
  <si>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</si>
  <si>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</si>
  <si>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</si>
  <si>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</si>
  <si>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</si>
  <si>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</si>
  <si>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</si>
  <si>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</si>
  <si>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</si>
  <si>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</si>
  <si>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</si>
  <si>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</si>
  <si>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</si>
  <si>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</si>
  <si>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</si>
  <si>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</si>
  <si>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</si>
  <si>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</si>
  <si>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</si>
  <si>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</si>
  <si>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</si>
  <si>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</si>
  <si>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</si>
  <si>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</si>
  <si>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</si>
  <si>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</si>
  <si>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</si>
  <si>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</si>
  <si>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</si>
  <si>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</si>
  <si>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</si>
  <si>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</si>
  <si>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</si>
  <si>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</si>
  <si>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</si>
  <si>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</si>
  <si>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</si>
  <si>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</si>
  <si>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</si>
  <si>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</si>
  <si>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</si>
  <si>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</si>
  <si>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</si>
  <si>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</si>
  <si>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</si>
  <si>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</si>
  <si>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</si>
  <si>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</si>
  <si>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</si>
  <si>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</si>
  <si>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</si>
  <si>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</si>
  <si>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</si>
  <si>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</si>
  <si>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</si>
  <si>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</si>
  <si>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</si>
  <si>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</si>
  <si>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</si>
  <si>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</si>
  <si>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</si>
  <si>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</si>
  <si>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</si>
  <si>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</si>
  <si>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</si>
  <si>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</si>
  <si>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</si>
  <si>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</si>
  <si>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</si>
  <si>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</si>
  <si>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</si>
  <si>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</si>
  <si>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</si>
  <si>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</si>
  <si>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</si>
  <si>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</si>
  <si>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</si>
  <si>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</si>
  <si>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</si>
  <si>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</si>
  <si>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</si>
  <si>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</si>
  <si>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</si>
  <si>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</si>
  <si>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</si>
  <si>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</si>
  <si>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</si>
  <si>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</si>
  <si>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</si>
  <si>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</si>
  <si>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</si>
  <si>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</si>
  <si>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</si>
  <si>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</si>
  <si>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</si>
  <si>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</si>
  <si>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</si>
  <si>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</si>
  <si>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</si>
  <si>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</si>
  <si>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</si>
  <si>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</si>
  <si>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</si>
  <si>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</si>
  <si>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</si>
  <si>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</si>
  <si>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</si>
  <si>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</si>
  <si>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</si>
  <si>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</si>
  <si>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</si>
  <si>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</si>
  <si>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</si>
  <si>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</si>
  <si>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</si>
  <si>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</si>
  <si>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</si>
  <si>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</si>
  <si>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</si>
  <si>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</si>
  <si>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</si>
  <si>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</si>
  <si>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</si>
  <si>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</si>
  <si>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</si>
  <si>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</si>
  <si>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</si>
  <si>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</si>
  <si>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</si>
  <si>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</si>
  <si>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</si>
  <si>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</si>
  <si>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</si>
  <si>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</si>
  <si>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</si>
  <si>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</si>
  <si>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</si>
  <si>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</si>
  <si>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</si>
  <si>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</si>
  <si>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</si>
  <si>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</si>
  <si>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</si>
  <si>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</si>
  <si>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</si>
  <si>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</si>
  <si>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</si>
  <si>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</si>
  <si>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</si>
  <si>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</si>
  <si>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</si>
  <si>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</si>
  <si>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</si>
  <si>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</si>
  <si>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</si>
  <si>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</si>
  <si>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</si>
  <si>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</si>
  <si>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</si>
  <si>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</si>
  <si>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</si>
  <si>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</si>
  <si>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</si>
  <si>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</si>
  <si>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</si>
  <si>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</si>
  <si>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</si>
  <si>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</si>
  <si>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</si>
  <si>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</si>
  <si>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</si>
  <si>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</si>
  <si>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</si>
  <si>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</si>
  <si>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</si>
  <si>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</si>
  <si>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</si>
  <si>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</si>
  <si>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</si>
  <si>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</si>
  <si>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</si>
  <si>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</si>
  <si>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</si>
  <si>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</si>
  <si>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</si>
  <si>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</si>
  <si>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</si>
  <si>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</si>
  <si>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</si>
  <si>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</si>
  <si>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</si>
  <si>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</si>
  <si>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</si>
  <si>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</si>
  <si>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</si>
  <si>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</si>
  <si>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</si>
  <si>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</si>
  <si>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</si>
  <si>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</si>
  <si>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</si>
  <si>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</si>
  <si>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</si>
  <si>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</si>
  <si>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</si>
  <si>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</si>
  <si>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</si>
  <si>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</si>
  <si>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</si>
  <si>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</si>
  <si>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</si>
  <si>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</si>
  <si>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</si>
  <si>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</si>
  <si>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</si>
  <si>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</si>
  <si>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</si>
  <si>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</si>
  <si>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</si>
  <si>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</si>
  <si>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</si>
  <si>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</si>
  <si>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</si>
  <si>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</si>
  <si>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</si>
  <si>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</si>
  <si>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</si>
  <si>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</si>
  <si>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</si>
  <si>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</si>
  <si>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</si>
  <si>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</si>
  <si>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</si>
  <si>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</si>
  <si>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</si>
  <si>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</si>
  <si>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</si>
  <si>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</si>
  <si>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</si>
  <si>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</si>
  <si>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</si>
  <si>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</si>
  <si>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</si>
  <si>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</si>
  <si>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</si>
  <si>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</si>
  <si>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</si>
  <si>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</si>
  <si>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</si>
  <si>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</si>
  <si>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</si>
  <si>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</si>
  <si>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</si>
  <si>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</si>
  <si>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</si>
  <si>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</si>
  <si>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</si>
  <si>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</si>
  <si>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</si>
  <si>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</si>
  <si>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</si>
  <si>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</si>
  <si>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</si>
  <si>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</si>
  <si>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</si>
  <si>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</si>
  <si>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</si>
  <si>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</si>
  <si>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</si>
  <si>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</si>
  <si>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</si>
  <si>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</si>
  <si>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</si>
  <si>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</si>
  <si>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</si>
  <si>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</si>
  <si>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</si>
  <si>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</si>
  <si>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</si>
  <si>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</si>
  <si>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</si>
  <si>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</si>
  <si>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</si>
  <si>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</si>
  <si>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</si>
  <si>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</si>
  <si>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</si>
  <si>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</si>
  <si>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</si>
  <si>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</si>
  <si>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</si>
  <si>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</si>
  <si>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</si>
  <si>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</si>
  <si>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</si>
  <si>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</si>
  <si>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</si>
  <si>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</si>
  <si>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</si>
  <si>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</si>
  <si>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</si>
  <si>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</si>
  <si>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</si>
  <si>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</si>
  <si>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</si>
  <si>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</si>
  <si>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</si>
  <si>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</si>
  <si>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</si>
  <si>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</si>
  <si>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</si>
  <si>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</si>
  <si>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</si>
  <si>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</si>
  <si>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</si>
  <si>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</si>
  <si>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</si>
  <si>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</si>
  <si>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</si>
  <si>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</si>
  <si>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</si>
  <si>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</si>
  <si>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</si>
  <si>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</si>
  <si>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</si>
  <si>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</si>
  <si>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</si>
  <si>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</si>
  <si>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</si>
  <si>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</si>
  <si>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</si>
  <si>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</si>
  <si>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</si>
  <si>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</si>
  <si>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</si>
  <si>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</si>
  <si>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</si>
  <si>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</si>
  <si>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</si>
  <si>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</si>
  <si>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</si>
  <si>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</si>
  <si>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</si>
  <si>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</si>
  <si>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</si>
  <si>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</si>
  <si>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</si>
  <si>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</si>
  <si>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</si>
  <si>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</si>
  <si>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</si>
  <si>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</si>
  <si>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</si>
  <si>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</si>
  <si>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</si>
  <si>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</si>
  <si>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</si>
  <si>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</si>
  <si>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</si>
  <si>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</si>
  <si>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</si>
  <si>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</si>
  <si>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</si>
  <si>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</si>
  <si>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</si>
  <si>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</si>
  <si>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</si>
  <si>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</si>
  <si>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</si>
  <si>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</si>
  <si>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</si>
  <si>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</si>
  <si>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</si>
  <si>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</si>
  <si>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</si>
  <si>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</si>
  <si>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</si>
  <si>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</si>
  <si>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</si>
  <si>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</si>
  <si>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</si>
  <si>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</si>
  <si>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</si>
  <si>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</si>
  <si>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</si>
  <si>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</si>
  <si>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</si>
  <si>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</si>
  <si>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</si>
  <si>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</si>
  <si>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</si>
  <si>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</si>
  <si>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</si>
  <si>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</si>
  <si>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</si>
  <si>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</si>
  <si>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</si>
  <si>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</si>
  <si>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</si>
  <si>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</si>
  <si>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</si>
  <si>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</si>
  <si>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</si>
  <si>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</si>
  <si>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</si>
  <si>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</si>
  <si>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</si>
  <si>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</si>
  <si>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</si>
  <si>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</si>
  <si>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</si>
  <si>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</si>
  <si>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</si>
  <si>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</si>
  <si>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</si>
  <si>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</si>
  <si>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</si>
  <si>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</si>
  <si>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</si>
  <si>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</si>
  <si>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</si>
  <si>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</si>
  <si>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</si>
  <si>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</si>
  <si>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</si>
  <si>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</si>
  <si>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</si>
  <si>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</si>
  <si>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</si>
  <si>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</si>
  <si>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</si>
  <si>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</si>
  <si>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</si>
  <si>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</si>
  <si>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</si>
  <si>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</si>
  <si>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</si>
  <si>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</si>
  <si>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</si>
  <si>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</si>
  <si>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</si>
  <si>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</si>
  <si>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</si>
  <si>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</si>
  <si>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</si>
  <si>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</si>
  <si>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</si>
  <si>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</si>
  <si>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</si>
  <si>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</si>
  <si>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</si>
  <si>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</si>
  <si>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</si>
  <si>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</si>
  <si>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</si>
  <si>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</si>
  <si>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</si>
  <si>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</si>
  <si>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</si>
  <si>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</si>
  <si>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</si>
  <si>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</si>
  <si>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</si>
  <si>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</si>
  <si>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</si>
  <si>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</si>
  <si>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</si>
  <si>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</si>
  <si>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</si>
  <si>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</si>
  <si>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</si>
  <si>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</si>
  <si>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</si>
  <si>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</si>
  <si>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</si>
  <si>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</si>
  <si>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</si>
  <si>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</si>
  <si>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</si>
  <si>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</si>
  <si>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</si>
  <si>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</si>
  <si>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</si>
  <si>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</si>
  <si>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</si>
  <si>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</si>
  <si>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</si>
  <si>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</si>
  <si>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</si>
  <si>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</si>
  <si>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</si>
  <si>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</si>
  <si>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</si>
  <si>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</si>
  <si>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</si>
  <si>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</si>
  <si>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</si>
  <si>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</si>
  <si>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</si>
  <si>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</si>
  <si>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</si>
  <si>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</si>
  <si>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</si>
  <si>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</si>
  <si>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</si>
  <si>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</si>
  <si>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</si>
  <si>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</si>
  <si>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</si>
  <si>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</si>
  <si>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</si>
  <si>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</si>
  <si>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</si>
  <si>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</si>
  <si>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</si>
  <si>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</si>
  <si>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</si>
  <si>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</si>
  <si>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</si>
  <si>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</si>
  <si>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</si>
  <si>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</si>
  <si>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</si>
  <si>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</si>
  <si>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</si>
  <si>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</si>
  <si>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</si>
  <si>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</si>
  <si>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</si>
  <si>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</si>
  <si>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</si>
  <si>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</si>
  <si>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</si>
  <si>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</si>
  <si>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</si>
  <si>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</si>
  <si>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</si>
  <si>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</si>
  <si>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</si>
  <si>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</si>
  <si>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</si>
  <si>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</si>
  <si>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</si>
  <si>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</si>
  <si>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</si>
  <si>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</si>
  <si>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</si>
  <si>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</si>
  <si>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</si>
  <si>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</si>
  <si>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</si>
  <si>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</si>
  <si>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</si>
  <si>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</si>
  <si>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</si>
  <si>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</si>
  <si>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</si>
  <si>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</si>
  <si>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</si>
  <si>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</si>
  <si>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</si>
  <si>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</si>
  <si>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</si>
  <si>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</si>
  <si>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</si>
  <si>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</si>
  <si>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</si>
  <si>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</si>
  <si>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</si>
  <si>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</si>
  <si>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</si>
  <si>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</si>
  <si>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</si>
  <si>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</si>
  <si>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</si>
  <si>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</si>
  <si>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</si>
  <si>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</si>
  <si>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</si>
  <si>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</si>
  <si>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</si>
  <si>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</si>
  <si>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</si>
  <si>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</si>
  <si>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</si>
  <si>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</si>
  <si>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</si>
  <si>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</si>
  <si>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</si>
  <si>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</si>
  <si>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</si>
  <si>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</si>
  <si>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</si>
  <si>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</si>
  <si>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</si>
  <si>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</si>
  <si>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</si>
  <si>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</si>
  <si>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</si>
  <si>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</si>
  <si>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</si>
  <si>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</si>
  <si>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</si>
  <si>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</si>
  <si>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</si>
  <si>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</si>
  <si>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</si>
  <si>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</si>
  <si>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</si>
  <si>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</si>
  <si>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</si>
  <si>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</si>
  <si>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</si>
  <si>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</si>
  <si>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</si>
  <si>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</si>
  <si>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</si>
  <si>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</si>
  <si>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</si>
  <si>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</si>
  <si>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</si>
  <si>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</si>
  <si>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</si>
  <si>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</si>
  <si>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</si>
  <si>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</si>
  <si>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</si>
  <si>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</si>
  <si>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</si>
  <si>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</si>
  <si>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</si>
  <si>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</si>
  <si>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</si>
  <si>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</si>
  <si>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</si>
  <si>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</si>
  <si>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</si>
  <si>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</si>
  <si>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</si>
  <si>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</si>
  <si>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</si>
  <si>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</si>
  <si>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</si>
  <si>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</si>
  <si>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</si>
  <si>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</si>
  <si>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</si>
  <si>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</si>
  <si>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</si>
  <si>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</si>
  <si>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</si>
  <si>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</si>
  <si>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</si>
  <si>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</si>
  <si>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</si>
  <si>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</si>
  <si>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</si>
  <si>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</si>
  <si>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</si>
  <si>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</si>
  <si>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</si>
  <si>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</si>
  <si>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</si>
  <si>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</si>
  <si>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</si>
  <si>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</si>
  <si>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</si>
  <si>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</si>
  <si>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</si>
  <si>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</si>
  <si>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</si>
  <si>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</si>
  <si>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</si>
  <si>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</si>
  <si>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</si>
  <si>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</si>
  <si>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</si>
  <si>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</si>
  <si>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</si>
  <si>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</si>
  <si>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</si>
  <si>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</si>
  <si>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</si>
  <si>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</si>
  <si>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</si>
  <si>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</si>
  <si>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</si>
  <si>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</si>
  <si>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</si>
  <si>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</si>
  <si>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</si>
  <si>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</si>
  <si>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</si>
  <si>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</si>
  <si>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</si>
  <si>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</si>
  <si>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</si>
  <si>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</si>
  <si>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</si>
  <si>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</si>
  <si>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</si>
  <si>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</si>
  <si>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</si>
  <si>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</si>
  <si>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</si>
  <si>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</si>
  <si>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</si>
  <si>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</si>
  <si>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</si>
  <si>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</si>
  <si>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</si>
  <si>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</si>
  <si>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</si>
  <si>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</si>
  <si>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</si>
  <si>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</si>
  <si>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</si>
  <si>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</si>
  <si>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</si>
  <si>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</si>
  <si>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</si>
  <si>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</si>
  <si>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</si>
  <si>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</si>
  <si>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</si>
  <si>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</si>
  <si>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</si>
  <si>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</si>
  <si>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</si>
  <si>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</si>
  <si>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</si>
  <si>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</si>
  <si>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</si>
  <si>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</si>
  <si>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</si>
  <si>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</si>
  <si>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</si>
  <si>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</si>
  <si>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</si>
  <si>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</si>
  <si>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</si>
  <si>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</si>
  <si>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</si>
  <si>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</si>
  <si>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</si>
  <si>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</si>
  <si>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</si>
  <si>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</si>
  <si>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</si>
  <si>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</si>
  <si>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</si>
  <si>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</si>
  <si>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</si>
  <si>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</si>
  <si>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</si>
  <si>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</si>
  <si>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</si>
  <si>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</si>
  <si>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</si>
  <si>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</si>
  <si>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</si>
  <si>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</si>
  <si>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</si>
  <si>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</si>
  <si>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</si>
  <si>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</si>
  <si>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</si>
  <si>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</si>
  <si>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</si>
  <si>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</si>
  <si>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</si>
  <si>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</si>
  <si>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</si>
  <si>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</si>
  <si>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</si>
  <si>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</si>
  <si>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</si>
  <si>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</si>
  <si>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</si>
  <si>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</si>
  <si>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</si>
  <si>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</si>
  <si>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</si>
  <si>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</si>
  <si>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</si>
  <si>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</si>
  <si>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</si>
  <si>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</si>
  <si>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</si>
  <si>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</si>
  <si>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</si>
  <si>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</si>
  <si>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</si>
  <si>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</si>
  <si>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</si>
  <si>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</si>
  <si>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</si>
  <si>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</si>
  <si>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</si>
  <si>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</si>
  <si>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</si>
  <si>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</si>
  <si>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</si>
  <si>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</si>
  <si>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</si>
  <si>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</si>
  <si>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</si>
  <si>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</si>
  <si>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</si>
  <si>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</si>
  <si>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</si>
  <si>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</si>
  <si>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</si>
  <si>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</si>
  <si>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</si>
  <si>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</si>
  <si>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</si>
  <si>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</si>
  <si>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</si>
  <si>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</si>
  <si>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</si>
  <si>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</si>
  <si>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</si>
  <si>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</si>
  <si>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</si>
  <si>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</si>
  <si>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</si>
  <si>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</si>
  <si>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</si>
  <si>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</si>
  <si>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</si>
  <si>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</si>
  <si>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</si>
  <si>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</si>
  <si>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</si>
  <si>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</si>
  <si>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</si>
  <si>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</si>
  <si>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</si>
  <si>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</si>
  <si>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</si>
  <si>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</si>
  <si>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</si>
  <si>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</si>
  <si>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</si>
  <si>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</si>
  <si>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</si>
  <si>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</si>
  <si>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</si>
  <si>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</si>
  <si>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</si>
  <si>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</si>
  <si>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</si>
  <si>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</si>
  <si>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</si>
  <si>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</si>
  <si>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</si>
  <si>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</si>
  <si>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</si>
  <si>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</si>
  <si>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</si>
  <si>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</si>
  <si>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</si>
  <si>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</si>
  <si>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</si>
  <si>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</si>
  <si>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</si>
  <si>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</si>
  <si>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</si>
  <si>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</si>
  <si>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</si>
  <si>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</si>
  <si>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</si>
  <si>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</si>
  <si>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</si>
  <si>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</si>
  <si>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</si>
  <si>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</si>
  <si>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</si>
  <si>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</si>
  <si>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</si>
  <si>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</si>
  <si>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</si>
  <si>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</si>
  <si>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</si>
  <si>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</si>
  <si>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</si>
  <si>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</si>
  <si>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</si>
  <si>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</si>
  <si>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</si>
  <si>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</si>
  <si>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</si>
  <si>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</si>
  <si>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</si>
  <si>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</si>
  <si>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</si>
  <si>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</si>
  <si>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</si>
  <si>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</si>
  <si>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</si>
  <si>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</si>
  <si>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</si>
  <si>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</si>
  <si>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</si>
  <si>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</si>
  <si>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</si>
  <si>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</si>
  <si>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</si>
  <si>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</si>
  <si>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</si>
  <si>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</si>
  <si>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</si>
  <si>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</si>
  <si>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</si>
  <si>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</si>
  <si>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</si>
  <si>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</si>
  <si>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</si>
  <si>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</si>
  <si>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</si>
  <si>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</si>
  <si>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</si>
  <si>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</si>
  <si>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</si>
  <si>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</si>
  <si>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</si>
  <si>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</si>
  <si>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</si>
  <si>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</si>
  <si>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</si>
  <si>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</si>
  <si>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</si>
  <si>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</si>
  <si>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</si>
  <si>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</si>
  <si>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</si>
  <si>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</si>
  <si>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</si>
  <si>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</si>
  <si>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</si>
  <si>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</si>
  <si>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</si>
  <si>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</si>
  <si>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</si>
  <si>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</si>
  <si>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</si>
  <si>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</si>
  <si>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</si>
  <si>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</si>
  <si>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</si>
  <si>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</si>
  <si>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</si>
  <si>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</si>
  <si>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</si>
  <si>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</si>
  <si>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</si>
  <si>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</si>
  <si>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</si>
  <si>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</si>
  <si>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</si>
  <si>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</si>
  <si>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</si>
  <si>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</si>
  <si>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</si>
  <si>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</si>
  <si>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</si>
  <si>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</si>
  <si>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</si>
  <si>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</si>
  <si>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</si>
  <si>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</si>
  <si>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</si>
  <si>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</si>
  <si>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</si>
  <si>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</si>
  <si>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</si>
  <si>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</si>
  <si>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</si>
  <si>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</si>
  <si>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</si>
  <si>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</si>
  <si>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</si>
  <si>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</si>
  <si>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</si>
  <si>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</si>
  <si>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</si>
  <si>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</si>
  <si>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</si>
  <si>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</si>
  <si>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</si>
  <si>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</si>
  <si>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</si>
  <si>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</si>
  <si>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</si>
  <si>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</si>
  <si>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</si>
  <si>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</si>
  <si>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</si>
  <si>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</si>
  <si>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</si>
  <si>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</si>
  <si>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</si>
  <si>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</si>
  <si>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</si>
  <si>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</si>
  <si>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</si>
  <si>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</si>
  <si>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</si>
  <si>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</si>
  <si>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</si>
  <si>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</si>
  <si>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</si>
  <si>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</si>
  <si>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</si>
  <si>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</si>
  <si>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</si>
  <si>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</si>
  <si>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</si>
  <si>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</si>
  <si>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</si>
  <si>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</si>
  <si>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</si>
  <si>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</si>
  <si>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</si>
  <si>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</si>
  <si>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</si>
  <si>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</si>
  <si>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</si>
  <si>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</si>
  <si>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</si>
  <si>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</si>
  <si>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</si>
  <si>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</si>
  <si>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</si>
  <si>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</si>
  <si>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</si>
  <si>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</si>
  <si>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</si>
  <si>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</si>
  <si>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</si>
  <si>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</si>
  <si>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</si>
  <si>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</si>
  <si>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</si>
  <si>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</si>
  <si>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</si>
  <si>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</si>
  <si>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</si>
  <si>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</si>
  <si>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</si>
  <si>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</si>
  <si>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</si>
  <si>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</si>
  <si>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</si>
  <si>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</si>
  <si>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</si>
  <si>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</si>
  <si>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</si>
  <si>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</si>
  <si>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</si>
  <si>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</si>
  <si>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</si>
  <si>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</si>
  <si>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</si>
  <si>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</si>
  <si>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</si>
  <si>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</si>
  <si>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</si>
  <si>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</si>
  <si>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</si>
  <si>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</si>
  <si>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</si>
  <si>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</si>
  <si>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</si>
  <si>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</si>
  <si>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</si>
  <si>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</si>
  <si>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</si>
  <si>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</si>
  <si>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</si>
  <si>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</si>
  <si>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</si>
  <si>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</si>
  <si>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</si>
  <si>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</si>
  <si>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</si>
  <si>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</si>
  <si>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</si>
  <si>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</si>
  <si>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</si>
  <si>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</si>
  <si>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</si>
  <si>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</si>
  <si>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</si>
  <si>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</si>
  <si>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</si>
  <si>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</si>
  <si>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</si>
  <si>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</si>
  <si>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</si>
  <si>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</si>
  <si>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</si>
  <si>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</si>
  <si>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</si>
  <si>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</si>
  <si>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</si>
  <si>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</si>
  <si>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</si>
  <si>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</si>
  <si>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</si>
  <si>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</si>
  <si>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</si>
  <si>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</si>
  <si>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</si>
  <si>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</si>
  <si>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</si>
  <si>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</si>
  <si>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</si>
  <si>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</si>
  <si>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</si>
  <si>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</si>
  <si>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</si>
  <si>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</si>
  <si>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</si>
  <si>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</si>
  <si>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</si>
  <si>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</si>
  <si>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</si>
  <si>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</si>
  <si>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</si>
  <si>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</si>
  <si>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</si>
  <si>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</si>
  <si>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</si>
  <si>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</si>
  <si>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</si>
  <si>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</si>
  <si>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</si>
  <si>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</si>
  <si>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</si>
  <si>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</si>
  <si>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</si>
  <si>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</si>
  <si>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</si>
  <si>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</si>
  <si>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</si>
  <si>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</si>
  <si>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</si>
  <si>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</si>
  <si>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</si>
  <si>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</si>
  <si>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</si>
  <si>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</si>
  <si>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</si>
  <si>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</si>
  <si>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</si>
  <si>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</si>
  <si>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</si>
  <si>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</si>
  <si>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</si>
  <si>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</si>
  <si>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</si>
  <si>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</si>
  <si>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</si>
  <si>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</si>
  <si>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</si>
  <si>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</si>
  <si>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</si>
  <si>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</si>
  <si>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</si>
  <si>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</si>
  <si>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</si>
  <si>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</si>
  <si>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</si>
  <si>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</si>
  <si>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</si>
  <si>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</si>
  <si>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</si>
  <si>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</si>
  <si>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</si>
  <si>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</si>
  <si>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</si>
  <si>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</si>
  <si>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</si>
  <si>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</si>
  <si>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</si>
  <si>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</si>
  <si>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</si>
  <si>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</si>
  <si>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</si>
  <si>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</si>
  <si>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</si>
  <si>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</si>
  <si>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</si>
  <si>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</si>
  <si>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</si>
  <si>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</si>
  <si>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</si>
  <si>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</si>
  <si>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</si>
  <si>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</si>
  <si>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</si>
  <si>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</si>
  <si>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</si>
  <si>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</si>
  <si>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</si>
  <si>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</si>
  <si>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</si>
  <si>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</si>
  <si>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</si>
  <si>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</si>
  <si>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</si>
  <si>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</si>
  <si>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</si>
  <si>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</si>
  <si>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</si>
  <si>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</si>
  <si>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</si>
  <si>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</si>
  <si>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</si>
  <si>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</si>
  <si>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</si>
  <si>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</si>
  <si>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</si>
  <si>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</si>
  <si>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</si>
  <si>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</si>
  <si>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</si>
  <si>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</si>
  <si>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</si>
  <si>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</si>
  <si>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</si>
  <si>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</si>
  <si>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</si>
  <si>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</si>
  <si>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</si>
  <si>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</si>
  <si>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</si>
  <si>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</si>
  <si>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</si>
  <si>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</si>
  <si>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</si>
  <si>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</si>
  <si>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</si>
  <si>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</si>
  <si>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</si>
  <si>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</si>
  <si>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</si>
  <si>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</si>
  <si>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</si>
  <si>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</si>
  <si>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</si>
  <si>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</si>
  <si>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</si>
  <si>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</si>
  <si>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</si>
  <si>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</si>
  <si>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</si>
  <si>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</si>
  <si>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</si>
  <si>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</si>
  <si>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</si>
  <si>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</si>
  <si>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</si>
  <si>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</si>
  <si>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</si>
  <si>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</si>
  <si>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</si>
  <si>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</si>
  <si>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</si>
  <si>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</si>
  <si>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</si>
  <si>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</si>
  <si>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</si>
  <si>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</si>
  <si>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</si>
  <si>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</si>
  <si>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</si>
  <si>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</si>
  <si>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</si>
  <si>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</si>
  <si>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</si>
  <si>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</si>
  <si>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</si>
  <si>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</si>
  <si>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</si>
  <si>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</si>
  <si>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</si>
  <si>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</si>
  <si>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</si>
  <si>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</si>
  <si>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</si>
  <si>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</si>
  <si>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</si>
  <si>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</si>
  <si>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</si>
  <si>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</si>
  <si>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</si>
  <si>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</si>
  <si>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</si>
  <si>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</si>
  <si>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</si>
  <si>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</si>
  <si>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</si>
  <si>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</si>
  <si>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</si>
  <si>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</si>
  <si>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</si>
  <si>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</si>
  <si>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</si>
  <si>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</si>
  <si>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</si>
  <si>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</si>
  <si>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</si>
  <si>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</si>
  <si>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</si>
  <si>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</si>
  <si>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</si>
  <si>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</si>
  <si>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</si>
  <si>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</si>
  <si>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</si>
  <si>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</si>
  <si>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</si>
  <si>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</si>
  <si>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</si>
  <si>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</si>
  <si>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</si>
  <si>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</si>
  <si>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</si>
  <si>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</si>
  <si>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</si>
  <si>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</si>
  <si>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</si>
  <si>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</si>
  <si>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</si>
  <si>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</si>
  <si>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</si>
  <si>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</si>
  <si>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</si>
  <si>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</si>
  <si>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</si>
  <si>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</si>
  <si>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</si>
  <si>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</si>
  <si>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</si>
  <si>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</si>
  <si>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</si>
  <si>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</si>
  <si>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</si>
  <si>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</si>
  <si>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</si>
  <si>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</si>
  <si>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</si>
  <si>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</si>
  <si>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</si>
  <si>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</si>
  <si>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</si>
  <si>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</si>
  <si>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</si>
  <si>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</si>
  <si>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</si>
  <si>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</si>
  <si>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</si>
  <si>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</si>
  <si>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</si>
  <si>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</si>
  <si>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</si>
  <si>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</si>
  <si>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</si>
  <si>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</si>
  <si>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</si>
  <si>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</si>
  <si>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</si>
  <si>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</si>
  <si>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</si>
  <si>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</si>
  <si>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</si>
  <si>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</si>
  <si>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</si>
  <si>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</si>
  <si>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</si>
  <si>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</si>
  <si>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</si>
  <si>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</si>
  <si>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</si>
  <si>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</si>
  <si>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</si>
  <si>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</si>
  <si>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</si>
  <si>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</si>
  <si>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</si>
  <si>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</si>
  <si>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</si>
  <si>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</si>
  <si>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</si>
  <si>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</si>
  <si>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</si>
  <si>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</si>
  <si>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</si>
  <si>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</si>
  <si>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</si>
  <si>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</si>
  <si>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</si>
  <si>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</si>
  <si>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</si>
  <si>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</si>
  <si>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</si>
  <si>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</si>
  <si>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</si>
  <si>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</si>
  <si>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</si>
  <si>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</si>
  <si>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</si>
  <si>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</si>
  <si>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</si>
  <si>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</si>
  <si>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</si>
  <si>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</si>
  <si>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</si>
  <si>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</si>
  <si>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</si>
  <si>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</si>
  <si>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</si>
  <si>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</si>
  <si>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</si>
  <si>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</si>
  <si>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</si>
  <si>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</si>
  <si>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</si>
  <si>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</si>
  <si>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</si>
  <si>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</si>
  <si>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</si>
  <si>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</si>
  <si>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</si>
  <si>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</si>
  <si>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</si>
  <si>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</si>
  <si>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</si>
  <si>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</si>
  <si>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</si>
  <si>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</si>
  <si>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</si>
  <si>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</si>
  <si>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</si>
  <si>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</si>
  <si>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</si>
  <si>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</si>
  <si>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</si>
  <si>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</si>
  <si>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</si>
  <si>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</si>
  <si>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</si>
  <si>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</si>
  <si>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</si>
  <si>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</si>
  <si>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</si>
  <si>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</si>
  <si>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</si>
  <si>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</si>
  <si>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</si>
  <si>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</si>
  <si>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</si>
  <si>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</si>
  <si>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</si>
  <si>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</si>
  <si>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</si>
  <si>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</si>
  <si>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</si>
  <si>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</si>
  <si>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</si>
  <si>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</si>
  <si>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</si>
  <si>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</si>
  <si>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</si>
  <si>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</si>
  <si>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</si>
  <si>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</si>
  <si>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</si>
  <si>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</si>
  <si>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</si>
  <si>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</si>
  <si>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</si>
  <si>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</si>
  <si>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</si>
  <si>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</si>
  <si>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</si>
  <si>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</si>
  <si>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</si>
  <si>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</si>
  <si>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</si>
  <si>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</si>
  <si>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</si>
  <si>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</si>
  <si>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</si>
  <si>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</si>
  <si>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</si>
  <si>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</si>
  <si>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</si>
  <si>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</si>
  <si>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</si>
  <si>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</si>
  <si>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</si>
  <si>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</si>
  <si>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</si>
  <si>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</si>
  <si>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</si>
  <si>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</si>
  <si>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</si>
  <si>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</si>
  <si>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</si>
  <si>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</si>
  <si>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</si>
  <si>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</si>
  <si>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</si>
  <si>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</si>
  <si>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</si>
  <si>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</si>
  <si>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</si>
  <si>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</si>
  <si>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</si>
  <si>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</si>
  <si>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</si>
  <si>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</si>
  <si>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</si>
  <si>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</si>
  <si>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</si>
  <si>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</si>
  <si>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</si>
  <si>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</si>
  <si>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</si>
  <si>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</si>
  <si>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</si>
  <si>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</si>
  <si>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</si>
  <si>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</si>
  <si>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</si>
  <si>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</si>
  <si>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</si>
  <si>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</si>
  <si>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</si>
  <si>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</si>
  <si>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</si>
  <si>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</si>
  <si>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</si>
  <si>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</si>
  <si>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</si>
  <si>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</si>
  <si>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</si>
  <si>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</si>
  <si>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</si>
  <si>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</si>
  <si>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</si>
  <si>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</si>
  <si>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</si>
  <si>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</si>
  <si>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</si>
  <si>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</si>
  <si>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</si>
  <si>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</si>
  <si>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</si>
  <si>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</si>
  <si>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</si>
  <si>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</si>
  <si>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</si>
  <si>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</si>
  <si>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</si>
  <si>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</si>
  <si>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</si>
  <si>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</si>
  <si>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</si>
  <si>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</si>
  <si>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</si>
  <si>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</si>
  <si>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</si>
  <si>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</si>
  <si>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</si>
  <si>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</si>
  <si>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</si>
  <si>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</si>
  <si>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</si>
  <si>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</si>
  <si>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</si>
  <si>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</si>
  <si>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</si>
  <si>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</si>
  <si>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</si>
  <si>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</si>
  <si>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</si>
  <si>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</si>
  <si>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</si>
  <si>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</si>
  <si>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</si>
  <si>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</si>
  <si>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</si>
  <si>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</si>
  <si>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</si>
  <si>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</si>
  <si>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</si>
  <si>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</si>
  <si>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</si>
  <si>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</si>
  <si>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</si>
  <si>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</si>
  <si>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</si>
  <si>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</si>
  <si>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</si>
  <si>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</si>
  <si>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</si>
  <si>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</si>
  <si>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</si>
  <si>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</si>
  <si>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</si>
  <si>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</si>
  <si>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</si>
  <si>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</si>
  <si>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</si>
  <si>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</si>
  <si>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</si>
  <si>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</si>
  <si>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</si>
  <si>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</si>
  <si>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</si>
  <si>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</si>
  <si>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</si>
  <si>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</si>
  <si>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</si>
  <si>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</si>
  <si>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</si>
  <si>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</si>
  <si>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</si>
  <si>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</si>
  <si>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</si>
  <si>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</si>
  <si>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</si>
  <si>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</si>
  <si>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</si>
  <si>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</si>
  <si>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</si>
  <si>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</si>
  <si>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</si>
  <si>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</si>
  <si>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</si>
  <si>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</si>
  <si>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</si>
  <si>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</si>
  <si>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</si>
  <si>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</si>
  <si>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</si>
  <si>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</si>
  <si>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</si>
  <si>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</si>
  <si>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</si>
  <si>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</si>
  <si>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</si>
  <si>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</si>
  <si>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</si>
  <si>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</si>
  <si>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</si>
  <si>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</si>
  <si>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</si>
  <si>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</si>
  <si>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</si>
  <si>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</si>
  <si>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</si>
  <si>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</si>
  <si>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</si>
  <si>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</si>
  <si>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</si>
  <si>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</si>
  <si>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</si>
  <si>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</si>
  <si>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</si>
  <si>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</si>
  <si>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</si>
  <si>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</si>
  <si>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</si>
  <si>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</si>
  <si>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</si>
  <si>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</si>
  <si>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</si>
  <si>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</si>
  <si>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</si>
  <si>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</si>
  <si>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</si>
  <si>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</si>
  <si>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</si>
  <si>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</si>
  <si>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</si>
  <si>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</si>
  <si>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</si>
  <si>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</si>
  <si>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</si>
  <si>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</si>
  <si>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</si>
  <si>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</si>
  <si>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</si>
  <si>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</si>
  <si>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</si>
  <si>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</si>
  <si>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</si>
  <si>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</si>
  <si>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</si>
  <si>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</si>
  <si>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</si>
  <si>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</si>
  <si>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</si>
  <si>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</si>
  <si>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</si>
  <si>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</si>
  <si>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</si>
  <si>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</si>
  <si>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</si>
  <si>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</si>
  <si>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</si>
  <si>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</si>
  <si>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</si>
  <si>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</si>
  <si>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</si>
  <si>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</si>
  <si>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</si>
  <si>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</si>
  <si>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</si>
  <si>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</si>
  <si>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</si>
  <si>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</si>
  <si>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</si>
  <si>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</si>
  <si>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</si>
  <si>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</si>
  <si>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</si>
  <si>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</si>
  <si>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</si>
  <si>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</si>
  <si>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</si>
  <si>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</si>
  <si>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</si>
  <si>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</si>
  <si>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</si>
  <si>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</si>
  <si>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</si>
  <si>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</si>
  <si>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</si>
  <si>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</si>
  <si>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</si>
  <si>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</si>
  <si>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</si>
  <si>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</si>
  <si>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</si>
  <si>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</si>
  <si>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</si>
  <si>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</si>
  <si>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</si>
  <si>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</si>
  <si>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</si>
  <si>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</si>
  <si>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</si>
  <si>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</si>
  <si>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</si>
  <si>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</si>
  <si>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</si>
  <si>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</si>
  <si>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</si>
  <si>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</si>
  <si>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</si>
  <si>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</si>
  <si>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</si>
  <si>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</si>
  <si>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</si>
  <si>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</si>
  <si>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</si>
  <si>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</si>
  <si>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</si>
  <si>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</si>
  <si>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</si>
  <si>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</si>
  <si>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</si>
  <si>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</si>
  <si>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</si>
  <si>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</si>
  <si>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</si>
  <si>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</si>
  <si>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</si>
  <si>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</si>
  <si>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</si>
  <si>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</si>
  <si>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</si>
  <si>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</si>
  <si>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</si>
  <si>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</si>
  <si>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</si>
  <si>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</si>
  <si>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</si>
  <si>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</si>
  <si>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</si>
  <si>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</si>
  <si>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</si>
  <si>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</si>
  <si>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</si>
  <si>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</si>
  <si>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</si>
  <si>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</si>
  <si>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</si>
  <si>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</si>
  <si>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</si>
  <si>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</si>
  <si>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</si>
  <si>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</si>
  <si>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</si>
  <si>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</si>
  <si>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</si>
  <si>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</si>
  <si>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</si>
  <si>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</si>
  <si>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</si>
  <si>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</si>
  <si>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</si>
  <si>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</si>
  <si>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</si>
  <si>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</si>
  <si>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</si>
  <si>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</si>
  <si>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</si>
  <si>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</si>
  <si>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</si>
  <si>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</si>
  <si>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</si>
  <si>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</si>
  <si>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</si>
  <si>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</si>
  <si>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</si>
  <si>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</si>
  <si>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</si>
  <si>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</si>
  <si>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</si>
  <si>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</si>
  <si>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</si>
  <si>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</si>
  <si>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</si>
  <si>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</si>
  <si>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</si>
  <si>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</si>
  <si>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</si>
  <si>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</si>
  <si>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</si>
  <si>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</si>
  <si>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</si>
  <si>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</si>
  <si>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</si>
  <si>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</si>
  <si>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</si>
  <si>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</si>
  <si>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</si>
  <si>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</si>
  <si>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</si>
  <si>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</si>
  <si>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</si>
  <si>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</si>
  <si>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</si>
  <si>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</si>
  <si>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</si>
  <si>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</si>
  <si>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</si>
  <si>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</si>
  <si>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</si>
  <si>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</si>
  <si>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</si>
  <si>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</si>
  <si>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</si>
  <si>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</si>
  <si>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</si>
  <si>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</si>
  <si>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</si>
  <si>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</si>
  <si>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</si>
  <si>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</si>
  <si>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</si>
  <si>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</si>
  <si>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</si>
  <si>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</si>
  <si>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</si>
  <si>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</si>
  <si>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</si>
  <si>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</si>
  <si>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</si>
  <si>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</si>
  <si>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</si>
  <si>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</si>
  <si>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</si>
  <si>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</si>
  <si>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</si>
  <si>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</si>
  <si>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</si>
  <si>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</si>
  <si>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</si>
  <si>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</si>
  <si>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</si>
  <si>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</si>
  <si>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</si>
  <si>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</si>
  <si>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</si>
  <si>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</si>
  <si>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</si>
  <si>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</si>
  <si>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</si>
  <si>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</si>
  <si>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</si>
  <si>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</si>
  <si>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</si>
  <si>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</si>
  <si>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</si>
  <si>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</si>
  <si>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</si>
  <si>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</si>
  <si>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</si>
  <si>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</si>
  <si>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</si>
  <si>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</si>
  <si>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</si>
  <si>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</si>
  <si>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</si>
  <si>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</si>
  <si>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</si>
  <si>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</si>
  <si>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</si>
  <si>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</si>
  <si>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</si>
  <si>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</si>
  <si>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</si>
  <si>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</si>
  <si>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</si>
  <si>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</si>
  <si>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</si>
  <si>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</si>
  <si>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</si>
  <si>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</si>
  <si>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</si>
  <si>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</si>
  <si>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</si>
  <si>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</si>
  <si>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</si>
  <si>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</si>
  <si>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</si>
  <si>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</si>
  <si>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</si>
  <si>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</si>
  <si>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</si>
  <si>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</si>
  <si>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</si>
  <si>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</si>
  <si>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</si>
  <si>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</si>
  <si>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</si>
  <si>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</si>
  <si>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</si>
  <si>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</si>
  <si>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</si>
  <si>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</si>
  <si>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</si>
  <si>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</si>
  <si>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</si>
  <si>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</si>
  <si>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</si>
  <si>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</si>
  <si>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</si>
  <si>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</si>
  <si>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</si>
  <si>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</si>
  <si>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</si>
  <si>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</si>
  <si>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</si>
  <si>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</si>
  <si>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</si>
  <si>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</si>
  <si>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</si>
  <si>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</si>
  <si>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</si>
  <si>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</si>
  <si>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</si>
  <si>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</si>
  <si>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</si>
  <si>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</si>
  <si>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</si>
  <si>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</si>
  <si>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</si>
  <si>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</si>
  <si>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</si>
  <si>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</si>
  <si>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</si>
  <si>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</si>
  <si>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</si>
  <si>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</si>
  <si>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</si>
  <si>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</si>
  <si>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</si>
  <si>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</si>
  <si>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</si>
  <si>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</si>
  <si>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</si>
  <si>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</si>
  <si>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</si>
  <si>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</si>
  <si>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</si>
  <si>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</si>
  <si>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</si>
  <si>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</si>
  <si>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</si>
  <si>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</si>
  <si>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</si>
  <si>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</si>
  <si>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</si>
  <si>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</si>
  <si>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</si>
  <si>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</si>
  <si>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</si>
  <si>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</si>
  <si>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</si>
  <si>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</si>
  <si>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</si>
  <si>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</si>
  <si>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</si>
  <si>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</si>
  <si>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</si>
  <si>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</si>
  <si>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</si>
  <si>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</si>
  <si>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</si>
  <si>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</si>
  <si>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</si>
  <si>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</si>
  <si>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</si>
  <si>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</si>
  <si>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</si>
  <si>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</si>
  <si>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</si>
  <si>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</si>
  <si>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</si>
  <si>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</si>
  <si>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</si>
  <si>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</si>
  <si>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</si>
  <si>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</si>
  <si>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</si>
  <si>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</si>
  <si>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</si>
  <si>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</si>
  <si>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</si>
  <si>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</si>
  <si>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</si>
  <si>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</si>
  <si>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</si>
  <si>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</si>
  <si>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</si>
  <si>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</si>
  <si>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</si>
  <si>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</si>
  <si>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</si>
  <si>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</si>
  <si>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</si>
  <si>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</si>
  <si>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</si>
  <si>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</si>
  <si>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</si>
  <si>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</si>
  <si>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</si>
  <si>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</si>
  <si>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</si>
  <si>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</si>
  <si>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</si>
  <si>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</si>
  <si>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</si>
  <si>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</si>
  <si>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</si>
  <si>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</si>
  <si>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</si>
  <si>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</si>
  <si>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</si>
  <si>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</si>
  <si>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</si>
  <si>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</si>
  <si>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</si>
  <si>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</si>
  <si>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</si>
  <si>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</si>
  <si>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</si>
  <si>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</si>
  <si>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</si>
  <si>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</si>
  <si>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</si>
  <si>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</si>
  <si>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</si>
  <si>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</si>
  <si>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</si>
  <si>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</si>
  <si>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</si>
  <si>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</si>
  <si>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</si>
  <si>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</si>
  <si>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</si>
  <si>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</si>
  <si>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</si>
  <si>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</si>
  <si>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</si>
  <si>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</si>
  <si>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</si>
  <si>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</si>
  <si>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</si>
  <si>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</si>
  <si>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</si>
  <si>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</si>
  <si>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</si>
  <si>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</si>
  <si>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</si>
  <si>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</si>
  <si>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</si>
  <si>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</si>
  <si>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</si>
  <si>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</si>
  <si>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</si>
  <si>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</si>
  <si>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</si>
  <si>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</si>
  <si>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</si>
  <si>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</si>
  <si>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</si>
  <si>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</si>
  <si>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</si>
  <si>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</si>
  <si>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</si>
  <si>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</si>
  <si>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</si>
  <si>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</si>
  <si>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</si>
  <si>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</si>
  <si>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</si>
  <si>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</si>
  <si>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</si>
  <si>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</si>
  <si>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</si>
  <si>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</si>
  <si>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</si>
  <si>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</si>
  <si>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</si>
  <si>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</si>
  <si>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</si>
  <si>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</si>
  <si>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</si>
  <si>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</si>
  <si>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</si>
  <si>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</si>
  <si>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</si>
  <si>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</si>
  <si>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</si>
  <si>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</si>
  <si>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</si>
  <si>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</si>
  <si>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</si>
  <si>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</si>
  <si>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</si>
  <si>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</si>
  <si>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</si>
  <si>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</si>
  <si>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</si>
  <si>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</si>
  <si>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</si>
  <si>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</si>
  <si>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</si>
  <si>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</si>
  <si>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</si>
  <si>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</si>
  <si>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</si>
  <si>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</si>
  <si>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</si>
  <si>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</si>
  <si>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</si>
  <si>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</si>
  <si>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</si>
  <si>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</si>
  <si>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</si>
  <si>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</si>
  <si>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</si>
  <si>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</si>
  <si>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</si>
  <si>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</si>
  <si>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</si>
  <si>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</si>
  <si>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</si>
  <si>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</si>
  <si>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</si>
  <si>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</si>
  <si>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</si>
  <si>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</si>
  <si>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</si>
  <si>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</si>
  <si>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</si>
  <si>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</si>
  <si>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</si>
  <si>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</si>
  <si>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</si>
  <si>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</si>
  <si>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</si>
  <si>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</si>
  <si>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</si>
  <si>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</si>
  <si>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</si>
  <si>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</si>
  <si>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</si>
  <si>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</si>
  <si>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</si>
  <si>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</si>
  <si>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</si>
  <si>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</si>
  <si>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</si>
  <si>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</si>
  <si>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</si>
  <si>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</si>
  <si>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</si>
  <si>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</si>
  <si>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</si>
  <si>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</si>
  <si>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</si>
  <si>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</si>
  <si>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</si>
  <si>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</si>
  <si>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</si>
  <si>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</si>
  <si>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</si>
  <si>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</si>
  <si>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</si>
  <si>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</si>
  <si>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</si>
  <si>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</si>
  <si>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</si>
  <si>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</si>
  <si>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</si>
  <si>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</si>
  <si>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</si>
  <si>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</si>
  <si>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</si>
  <si>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</si>
  <si>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</si>
  <si>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</si>
  <si>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</si>
  <si>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</si>
  <si>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</si>
  <si>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</si>
  <si>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</si>
  <si>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</si>
  <si>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</si>
  <si>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</si>
  <si>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</si>
  <si>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</si>
  <si>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</si>
  <si>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</si>
  <si>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</si>
  <si>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</si>
  <si>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</si>
  <si>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</si>
  <si>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</si>
  <si>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</si>
  <si>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</si>
  <si>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</si>
  <si>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</si>
  <si>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</si>
  <si>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</si>
  <si>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</si>
  <si>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</si>
  <si>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</si>
  <si>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</si>
  <si>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</si>
  <si>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</si>
  <si>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</si>
  <si>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</si>
  <si>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</si>
  <si>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</si>
  <si>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</si>
  <si>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</si>
  <si>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</si>
  <si>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</si>
  <si>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</si>
  <si>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</si>
  <si>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</si>
  <si>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</si>
  <si>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</si>
  <si>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</si>
  <si>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</si>
  <si>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</si>
  <si>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</si>
  <si>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</si>
  <si>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</si>
  <si>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</si>
  <si>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</si>
  <si>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</si>
  <si>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</si>
  <si>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</si>
  <si>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</si>
  <si>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</si>
  <si>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</si>
  <si>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</si>
  <si>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</si>
  <si>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</si>
  <si>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</si>
  <si>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</si>
  <si>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</si>
  <si>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</si>
  <si>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</si>
  <si>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</si>
  <si>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</si>
  <si>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</si>
  <si>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</si>
  <si>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</si>
  <si>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</si>
  <si>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</si>
  <si>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</si>
  <si>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</si>
  <si>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</si>
  <si>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</si>
  <si>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</si>
  <si>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</si>
  <si>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</si>
  <si>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</si>
  <si>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</si>
  <si>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</si>
  <si>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</si>
  <si>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</si>
  <si>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</si>
  <si>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</si>
  <si>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</si>
  <si>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</si>
  <si>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</si>
  <si>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</si>
  <si>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</si>
  <si>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</si>
  <si>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</si>
  <si>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</si>
  <si>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</si>
  <si>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</si>
  <si>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</si>
  <si>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</si>
  <si>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</si>
  <si>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</si>
  <si>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</si>
  <si>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</si>
  <si>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</si>
  <si>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</si>
  <si>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</si>
  <si>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</si>
  <si>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</si>
  <si>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</si>
  <si>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</si>
  <si>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</si>
  <si>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</si>
  <si>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</si>
  <si>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</si>
  <si>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</si>
  <si>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</si>
  <si>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</si>
  <si>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</si>
  <si>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</si>
  <si>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</si>
  <si>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</si>
  <si>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</si>
  <si>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</si>
  <si>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</si>
  <si>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</si>
  <si>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</si>
  <si>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</si>
  <si>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</si>
  <si>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</si>
  <si>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</si>
  <si>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</si>
  <si>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</si>
  <si>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</si>
  <si>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</si>
  <si>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</si>
  <si>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</si>
  <si>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</si>
  <si>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</si>
  <si>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</si>
  <si>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</si>
  <si>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</si>
  <si>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</si>
  <si>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</si>
  <si>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</si>
  <si>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</si>
  <si>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</si>
  <si>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</si>
  <si>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</si>
  <si>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</si>
  <si>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</si>
  <si>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</si>
  <si>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</si>
  <si>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</si>
  <si>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</si>
  <si>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</si>
  <si>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</si>
  <si>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</si>
  <si>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</si>
  <si>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</si>
  <si>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</si>
  <si>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</si>
  <si>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</si>
  <si>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</si>
  <si>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</si>
  <si>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</si>
  <si>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</si>
  <si>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</si>
  <si>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</si>
  <si>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</si>
  <si>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</si>
  <si>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</si>
  <si>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</si>
  <si>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</si>
  <si>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</si>
  <si>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</si>
  <si>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</si>
  <si>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</si>
  <si>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</si>
  <si>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</si>
  <si>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</si>
  <si>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</si>
  <si>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</si>
  <si>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</si>
  <si>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</si>
  <si>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</si>
  <si>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</si>
  <si>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</si>
  <si>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</si>
  <si>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</si>
  <si>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</si>
  <si>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</si>
  <si>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</si>
  <si>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</si>
  <si>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</si>
  <si>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</si>
  <si>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</si>
  <si>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</si>
  <si>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</si>
  <si>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</si>
  <si>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</si>
  <si>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</si>
  <si>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</si>
  <si>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</si>
  <si>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</si>
  <si>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</si>
  <si>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</si>
  <si>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</si>
  <si>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</si>
  <si>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</si>
  <si>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</si>
  <si>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</si>
  <si>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</si>
  <si>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</si>
  <si>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</si>
  <si>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</si>
  <si>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</si>
  <si>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</si>
  <si>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</si>
  <si>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</si>
  <si>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</si>
  <si>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</si>
  <si>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</si>
  <si>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</si>
  <si>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</si>
  <si>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</si>
  <si>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</si>
  <si>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</si>
  <si>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</si>
  <si>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</si>
  <si>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</si>
  <si>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</si>
  <si>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</si>
  <si>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</si>
  <si>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</si>
  <si>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</si>
  <si>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</si>
  <si>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</si>
  <si>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</si>
  <si>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</si>
  <si>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</si>
  <si>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</si>
  <si>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</si>
  <si>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</si>
  <si>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</si>
  <si>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</si>
  <si>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</si>
  <si>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</si>
  <si>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</si>
  <si>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</si>
  <si>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</si>
  <si>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</si>
  <si>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</si>
  <si>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</si>
  <si>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</si>
  <si>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</si>
  <si>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</si>
  <si>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</si>
  <si>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</si>
  <si>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</si>
  <si>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</si>
  <si>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</si>
  <si>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</si>
  <si>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</si>
  <si>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</si>
  <si>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</si>
  <si>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</si>
  <si>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</si>
  <si>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</si>
  <si>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</si>
  <si>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</si>
  <si>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</si>
  <si>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</si>
  <si>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</si>
  <si>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</si>
  <si>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</si>
  <si>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</si>
  <si>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</si>
  <si>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</si>
  <si>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</si>
  <si>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</si>
  <si>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</si>
  <si>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</si>
  <si>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</si>
  <si>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</si>
  <si>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</si>
  <si>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</si>
  <si>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</si>
  <si>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</si>
  <si>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</si>
  <si>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</si>
  <si>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</si>
  <si>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</si>
  <si>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</si>
  <si>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</si>
  <si>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</si>
  <si>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</si>
  <si>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</si>
  <si>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</si>
  <si>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</si>
  <si>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</si>
  <si>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</si>
  <si>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</si>
  <si>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</si>
  <si>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</si>
  <si>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</si>
  <si>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</si>
  <si>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</si>
  <si>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</si>
  <si>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</si>
  <si>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</si>
  <si>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</si>
  <si>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</si>
  <si>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</si>
  <si>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</si>
  <si>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</si>
  <si>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</si>
  <si>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</si>
  <si>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</si>
  <si>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</si>
  <si>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</si>
  <si>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</si>
  <si>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</si>
  <si>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</si>
  <si>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</si>
  <si>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</si>
  <si>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</si>
  <si>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</si>
  <si>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</si>
  <si>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</si>
  <si>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</si>
  <si>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</si>
  <si>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</si>
  <si>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</si>
  <si>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</si>
  <si>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</si>
  <si>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</si>
  <si>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</si>
  <si>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</si>
  <si>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</si>
  <si>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</si>
  <si>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</si>
  <si>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</si>
  <si>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</si>
  <si>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</si>
  <si>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</si>
  <si>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</si>
  <si>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</si>
  <si>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</si>
  <si>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</si>
  <si>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</si>
  <si>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</si>
  <si>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</si>
  <si>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</si>
  <si>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</si>
  <si>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</si>
  <si>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</si>
  <si>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</si>
  <si>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</si>
  <si>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</si>
  <si>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</si>
  <si>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</si>
  <si>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</si>
  <si>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</si>
  <si>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</si>
  <si>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</si>
  <si>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</si>
  <si>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</si>
  <si>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</si>
  <si>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</si>
  <si>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</si>
  <si>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</si>
  <si>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</si>
  <si>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</si>
  <si>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</si>
  <si>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</si>
  <si>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</si>
  <si>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</si>
  <si>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</si>
  <si>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</si>
  <si>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</si>
  <si>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</si>
  <si>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</si>
  <si>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</si>
  <si>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</si>
  <si>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</si>
  <si>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</si>
  <si>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</si>
  <si>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</si>
  <si>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</si>
  <si>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</si>
  <si>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</si>
  <si>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</si>
  <si>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</si>
  <si>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</si>
  <si>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</si>
  <si>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</si>
  <si>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</si>
  <si>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</si>
  <si>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</si>
  <si>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</si>
  <si>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</si>
  <si>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</si>
  <si>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</si>
  <si>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</si>
  <si>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</si>
  <si>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</si>
  <si>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</si>
  <si>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</si>
  <si>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</si>
  <si>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</si>
  <si>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</si>
  <si>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</si>
  <si>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</si>
  <si>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</si>
  <si>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</si>
  <si>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</si>
  <si>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</si>
  <si>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</si>
  <si>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</si>
  <si>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</si>
  <si>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</si>
  <si>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</si>
  <si>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</si>
  <si>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</si>
  <si>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</si>
  <si>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</si>
  <si>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</si>
  <si>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</si>
  <si>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</si>
  <si>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</si>
  <si>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</si>
  <si>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</si>
  <si>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</si>
  <si>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</si>
  <si>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</si>
  <si>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</si>
  <si>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</si>
  <si>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</si>
  <si>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</si>
  <si>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</si>
  <si>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</si>
  <si>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</si>
  <si>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</si>
  <si>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</si>
  <si>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</si>
  <si>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</si>
  <si>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</si>
  <si>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</si>
  <si>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</si>
  <si>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</si>
  <si>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</si>
  <si>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</si>
  <si>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</si>
  <si>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</si>
  <si>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</si>
  <si>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</si>
  <si>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</si>
  <si>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</si>
  <si>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</si>
  <si>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</si>
  <si>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</si>
  <si>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</si>
  <si>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</si>
  <si>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</si>
  <si>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</si>
  <si>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</si>
  <si>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</si>
  <si>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</si>
  <si>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</si>
  <si>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</si>
  <si>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</si>
  <si>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</si>
  <si>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</si>
  <si>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</si>
  <si>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</si>
  <si>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</si>
  <si>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</si>
  <si>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</si>
  <si>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</si>
  <si>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</si>
  <si>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</si>
  <si>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</si>
  <si>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</si>
  <si>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</si>
  <si>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</si>
  <si>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</si>
  <si>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</si>
  <si>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</si>
  <si>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</si>
  <si>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</si>
  <si>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</si>
  <si>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</si>
  <si>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</si>
  <si>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</si>
  <si>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</si>
  <si>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</si>
  <si>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</si>
  <si>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</si>
  <si>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</si>
  <si>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</si>
  <si>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</si>
  <si>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</si>
  <si>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</si>
  <si>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</si>
  <si>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</si>
  <si>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</si>
  <si>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</si>
  <si>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</si>
  <si>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</si>
  <si>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</si>
  <si>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</si>
  <si>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</si>
  <si>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</si>
  <si>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</si>
  <si>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</si>
  <si>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</si>
  <si>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</si>
  <si>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</si>
  <si>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</si>
  <si>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</si>
  <si>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</si>
  <si>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</si>
  <si>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</si>
  <si>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</si>
  <si>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</si>
  <si>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</si>
  <si>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</si>
  <si>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</si>
  <si>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</si>
  <si>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</si>
  <si>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</si>
  <si>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</si>
  <si>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</si>
  <si>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</si>
  <si>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</si>
  <si>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</si>
  <si>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</si>
  <si>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</si>
  <si>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</si>
  <si>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</si>
  <si>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</si>
  <si>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</si>
  <si>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</si>
  <si>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</si>
  <si>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</si>
  <si>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</si>
  <si>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</si>
  <si>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</si>
  <si>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</si>
  <si>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</si>
  <si>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</si>
  <si>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</si>
  <si>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</si>
  <si>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</si>
  <si>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</si>
  <si>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</si>
  <si>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</si>
  <si>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</si>
  <si>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</si>
  <si>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</si>
  <si>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</si>
  <si>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</si>
  <si>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</si>
  <si>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</si>
  <si>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</si>
  <si>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</si>
  <si>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</si>
  <si>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</si>
  <si>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</si>
  <si>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</si>
  <si>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</si>
  <si>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</si>
  <si>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</si>
  <si>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</si>
  <si>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</si>
  <si>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</si>
  <si>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</si>
  <si>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</si>
  <si>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</si>
  <si>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</si>
  <si>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</si>
  <si>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</si>
  <si>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</si>
  <si>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</si>
  <si>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</si>
  <si>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</si>
  <si>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</si>
  <si>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</si>
  <si>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</si>
  <si>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</si>
  <si>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</si>
  <si>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</si>
  <si>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</si>
  <si>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</si>
  <si>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</si>
  <si>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</si>
  <si>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</si>
  <si>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</si>
  <si>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</si>
  <si>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</si>
  <si>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</si>
  <si>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</si>
  <si>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</si>
  <si>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</si>
  <si>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</si>
  <si>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</si>
  <si>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</si>
  <si>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</si>
  <si>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</si>
  <si>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</si>
  <si>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</si>
  <si>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</si>
  <si>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</si>
  <si>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</si>
  <si>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</si>
  <si>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</si>
  <si>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</si>
  <si>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</si>
  <si>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</si>
  <si>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</si>
  <si>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</si>
  <si>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</si>
  <si>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</si>
  <si>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</si>
  <si>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</si>
  <si>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</si>
  <si>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</si>
  <si>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</si>
  <si>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</si>
  <si>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</si>
  <si>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</si>
  <si>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</si>
  <si>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</si>
  <si>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</si>
  <si>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</si>
  <si>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</si>
  <si>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</si>
  <si>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</si>
  <si>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</si>
  <si>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</si>
  <si>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</si>
  <si>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</si>
  <si>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</si>
  <si>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</si>
  <si>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</si>
  <si>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</si>
  <si>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</si>
  <si>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</si>
  <si>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</si>
  <si>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</si>
  <si>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</si>
  <si>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</si>
  <si>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</si>
  <si>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</si>
  <si>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</si>
  <si>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</si>
  <si>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</si>
  <si>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</si>
  <si>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</si>
  <si>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</si>
  <si>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</si>
  <si>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</si>
  <si>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</si>
  <si>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</si>
  <si>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</si>
  <si>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</si>
  <si>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</si>
  <si>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</si>
  <si>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</si>
  <si>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</si>
  <si>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</si>
  <si>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</si>
  <si>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</si>
  <si>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</si>
  <si>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</si>
  <si>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</si>
  <si>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</si>
  <si>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</si>
  <si>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</si>
  <si>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</si>
  <si>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</si>
  <si>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</si>
  <si>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</si>
  <si>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</si>
  <si>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</si>
  <si>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</si>
  <si>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</si>
  <si>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</si>
  <si>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</si>
  <si>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</si>
  <si>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</si>
  <si>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</si>
  <si>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</si>
  <si>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</si>
  <si>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</si>
  <si>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</si>
  <si>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</si>
  <si>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</si>
  <si>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</si>
  <si>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</si>
  <si>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</si>
  <si>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</si>
  <si>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</si>
  <si>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</si>
  <si>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</si>
  <si>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</si>
  <si>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</si>
  <si>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</si>
  <si>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</si>
  <si>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</si>
  <si>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</si>
  <si>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</si>
  <si>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</si>
  <si>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</si>
  <si>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</si>
  <si>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</si>
  <si>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</si>
  <si>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</si>
  <si>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</si>
  <si>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</si>
  <si>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</si>
  <si>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</si>
  <si>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</si>
  <si>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</si>
  <si>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</si>
  <si>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</si>
  <si>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</si>
  <si>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</si>
  <si>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</si>
  <si>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</si>
  <si>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</si>
  <si>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</si>
  <si>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</si>
  <si>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</si>
  <si>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</si>
  <si>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</si>
  <si>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</si>
  <si>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</si>
  <si>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</si>
  <si>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</si>
  <si>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</si>
  <si>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</si>
  <si>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</si>
  <si>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</si>
  <si>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</si>
  <si>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</si>
  <si>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</si>
  <si>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</si>
  <si>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</si>
  <si>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</si>
  <si>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</si>
  <si>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</si>
  <si>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</si>
  <si>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</si>
  <si>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</si>
  <si>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</si>
  <si>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</si>
  <si>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</si>
  <si>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</si>
  <si>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</si>
  <si>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</si>
  <si>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</si>
  <si>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</si>
  <si>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</si>
  <si>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</si>
  <si>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</si>
  <si>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</si>
  <si>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</si>
  <si>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</si>
  <si>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</si>
  <si>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</si>
  <si>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</si>
  <si>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</si>
  <si>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</si>
  <si>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</si>
  <si>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</si>
  <si>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</si>
  <si>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</si>
  <si>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</si>
  <si>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</si>
  <si>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</si>
  <si>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</si>
  <si>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</si>
  <si>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</si>
  <si>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</si>
  <si>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</si>
  <si>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</si>
  <si>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</si>
  <si>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</si>
  <si>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</si>
  <si>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</si>
  <si>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</si>
  <si>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</si>
  <si>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</si>
  <si>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</si>
  <si>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</si>
  <si>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</si>
  <si>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</si>
  <si>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</si>
  <si>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</si>
  <si>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</si>
  <si>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</si>
  <si>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</si>
  <si>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</si>
  <si>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</si>
  <si>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</si>
  <si>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</si>
  <si>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</si>
  <si>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</si>
  <si>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</si>
  <si>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</si>
  <si>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</si>
  <si>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</si>
  <si>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</si>
  <si>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</si>
  <si>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</si>
  <si>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</si>
  <si>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</si>
  <si>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</si>
  <si>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</si>
  <si>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</si>
  <si>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</si>
  <si>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</si>
  <si>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</si>
  <si>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</si>
  <si>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</si>
  <si>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</si>
  <si>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</si>
  <si>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</si>
  <si>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</si>
  <si>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</si>
  <si>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</si>
  <si>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</si>
  <si>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</si>
  <si>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</si>
  <si>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</si>
  <si>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</si>
  <si>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</si>
  <si>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</si>
  <si>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</si>
  <si>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</si>
  <si>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</si>
  <si>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</si>
  <si>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</si>
  <si>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</si>
  <si>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</si>
  <si>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</si>
  <si>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</si>
  <si>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</si>
  <si>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</si>
  <si>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</si>
  <si>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</si>
  <si>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</si>
  <si>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</si>
  <si>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</si>
  <si>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</si>
  <si>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</si>
  <si>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</si>
  <si>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</si>
  <si>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</si>
  <si>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</si>
  <si>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</si>
  <si>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</si>
  <si>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</si>
  <si>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</si>
  <si>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</si>
  <si>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</si>
  <si>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</si>
  <si>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</si>
  <si>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</si>
  <si>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</si>
  <si>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</si>
  <si>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</si>
  <si>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</si>
  <si>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</si>
  <si>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</si>
  <si>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</si>
  <si>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</si>
  <si>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</si>
  <si>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</si>
  <si>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</si>
  <si>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</si>
  <si>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</si>
  <si>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</si>
  <si>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</si>
  <si>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</si>
  <si>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</si>
  <si>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</si>
  <si>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</si>
  <si>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</si>
  <si>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</si>
  <si>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</si>
  <si>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</si>
  <si>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</si>
  <si>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</si>
  <si>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</si>
  <si>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</si>
  <si>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</si>
  <si>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</si>
  <si>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</si>
  <si>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</si>
  <si>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</si>
  <si>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</si>
  <si>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</si>
  <si>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</si>
  <si>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</si>
  <si>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</si>
  <si>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</si>
  <si>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</si>
  <si>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</si>
  <si>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</si>
  <si>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</si>
  <si>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</si>
  <si>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</si>
  <si>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</si>
  <si>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</si>
  <si>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</si>
  <si>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</si>
  <si>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</si>
  <si>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</si>
  <si>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</si>
  <si>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</si>
  <si>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</si>
  <si>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</si>
  <si>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</si>
  <si>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</si>
  <si>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</si>
  <si>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</si>
  <si>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</si>
  <si>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</si>
  <si>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</si>
  <si>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</si>
  <si>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</si>
  <si>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</si>
  <si>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</si>
  <si>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</si>
  <si>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</si>
  <si>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</si>
  <si>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</si>
  <si>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</si>
  <si>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</si>
  <si>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</si>
  <si>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</si>
  <si>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</si>
  <si>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</si>
  <si>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</si>
  <si>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</si>
  <si>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</si>
  <si>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</si>
  <si>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</si>
  <si>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</si>
  <si>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</si>
  <si>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</si>
  <si>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</si>
  <si>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</si>
  <si>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</si>
  <si>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</si>
  <si>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</si>
  <si>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</si>
  <si>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</si>
  <si>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</si>
  <si>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</si>
  <si>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</si>
  <si>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</si>
  <si>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</si>
  <si>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</si>
  <si>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</si>
  <si>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</si>
  <si>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</si>
  <si>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</si>
  <si>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</si>
  <si>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</si>
  <si>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</si>
  <si>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</si>
  <si>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</si>
  <si>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</si>
  <si>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</si>
  <si>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</si>
  <si>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</si>
  <si>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</si>
  <si>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</si>
  <si>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</si>
  <si>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</si>
  <si>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</si>
  <si>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</si>
  <si>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</si>
  <si>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</si>
  <si>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</si>
  <si>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</si>
  <si>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</si>
  <si>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</si>
  <si>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</si>
  <si>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</si>
  <si>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</si>
  <si>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</si>
  <si>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</si>
  <si>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</si>
  <si>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</si>
  <si>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</si>
  <si>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</si>
  <si>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</si>
  <si>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</si>
  <si>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</si>
  <si>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</si>
  <si>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</si>
  <si>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</si>
  <si>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</si>
  <si>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</si>
  <si>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</si>
  <si>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</si>
  <si>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</si>
  <si>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</si>
  <si>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</si>
  <si>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</si>
  <si>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</si>
  <si>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</si>
  <si>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</si>
  <si>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</si>
  <si>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</si>
  <si>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</si>
  <si>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</si>
  <si>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</si>
  <si>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</si>
  <si>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</si>
  <si>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</si>
  <si>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</si>
  <si>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</si>
  <si>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</si>
  <si>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</si>
  <si>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</si>
  <si>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</si>
  <si>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</si>
  <si>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</si>
  <si>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</si>
  <si>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</si>
  <si>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</si>
  <si>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</si>
  <si>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</si>
  <si>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</si>
  <si>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</si>
  <si>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</si>
  <si>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</si>
  <si>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</si>
  <si>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</si>
  <si>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</si>
  <si>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</si>
  <si>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</si>
  <si>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</si>
  <si>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</si>
  <si>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</si>
  <si>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</si>
  <si>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</si>
  <si>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</si>
  <si>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</si>
  <si>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</si>
  <si>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</si>
  <si>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</si>
  <si>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</si>
  <si>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</si>
  <si>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</si>
  <si>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</si>
  <si>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</si>
  <si>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</si>
  <si>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</si>
  <si>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</si>
  <si>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</si>
  <si>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</si>
  <si>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</si>
  <si>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</si>
  <si>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</si>
  <si>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</si>
  <si>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</si>
  <si>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</si>
  <si>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</si>
  <si>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</si>
  <si>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</si>
  <si>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</si>
  <si>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</si>
  <si>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</si>
  <si>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</si>
  <si>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</si>
  <si>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</si>
  <si>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</si>
  <si>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</si>
  <si>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</si>
  <si>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</si>
  <si>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</si>
  <si>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</si>
  <si>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</si>
  <si>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</si>
  <si>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</si>
  <si>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</si>
  <si>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</si>
  <si>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</si>
  <si>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</si>
  <si>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</si>
  <si>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</si>
  <si>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</si>
  <si>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</si>
  <si>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</si>
  <si>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</si>
  <si>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</si>
  <si>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</si>
  <si>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</si>
  <si>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</si>
  <si>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</si>
  <si>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</si>
  <si>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</si>
  <si>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</si>
  <si>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</si>
  <si>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</si>
  <si>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</si>
  <si>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</si>
  <si>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</si>
  <si>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</si>
  <si>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</si>
  <si>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</si>
  <si>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</si>
  <si>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</si>
  <si>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</si>
  <si>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</si>
  <si>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</si>
  <si>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</si>
  <si>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</si>
  <si>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</si>
  <si>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</si>
  <si>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</si>
  <si>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</si>
  <si>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</si>
  <si>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</si>
  <si>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</si>
  <si>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</si>
  <si>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</si>
  <si>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</si>
  <si>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</si>
  <si>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</si>
  <si>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</si>
  <si>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</si>
  <si>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</si>
  <si>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</si>
  <si>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</si>
  <si>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</si>
  <si>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</si>
  <si>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</si>
  <si>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</si>
  <si>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</si>
  <si>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</si>
  <si>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</si>
  <si>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</si>
  <si>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</si>
  <si>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</si>
  <si>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</si>
  <si>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</si>
  <si>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</si>
  <si>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</si>
  <si>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</si>
  <si>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</si>
  <si>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</si>
  <si>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</si>
  <si>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</si>
  <si>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</si>
  <si>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</si>
  <si>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</si>
  <si>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</si>
  <si>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</si>
  <si>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</si>
  <si>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</si>
  <si>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</si>
  <si>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</si>
  <si>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</si>
  <si>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</si>
  <si>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</si>
  <si>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</si>
  <si>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</si>
  <si>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</si>
  <si>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</si>
  <si>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</si>
  <si>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</si>
  <si>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</si>
  <si>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</si>
  <si>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</si>
  <si>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</si>
  <si>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</si>
  <si>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</si>
  <si>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</si>
  <si>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</si>
  <si>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</si>
  <si>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</si>
  <si>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</si>
  <si>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</si>
  <si>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</si>
  <si>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</si>
  <si>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</si>
  <si>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</si>
  <si>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</si>
  <si>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</si>
  <si>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</si>
  <si>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</si>
  <si>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</si>
  <si>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</si>
  <si>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</si>
  <si>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</si>
  <si>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</si>
  <si>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</si>
  <si>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</si>
  <si>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</si>
  <si>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</si>
  <si>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</si>
  <si>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</si>
  <si>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</si>
  <si>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</si>
  <si>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</si>
  <si>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</si>
  <si>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</si>
  <si>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</si>
  <si>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</si>
  <si>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</si>
  <si>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</si>
  <si>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</si>
  <si>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</si>
  <si>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</si>
  <si>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</si>
  <si>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</si>
  <si>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</si>
  <si>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</si>
  <si>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</si>
  <si>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</si>
  <si>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</si>
  <si>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</si>
  <si>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</si>
  <si>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</si>
  <si>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</si>
  <si>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</si>
  <si>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</si>
  <si>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</si>
  <si>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</si>
  <si>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</si>
  <si>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</si>
  <si>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</si>
  <si>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</si>
  <si>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</si>
  <si>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</si>
  <si>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</si>
  <si>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</si>
  <si>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</si>
  <si>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</si>
  <si>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</si>
  <si>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</si>
  <si>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</si>
  <si>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</si>
  <si>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</si>
  <si>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</si>
  <si>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</si>
  <si>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</si>
  <si>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</si>
  <si>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</si>
  <si>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</si>
  <si>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</si>
  <si>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</si>
  <si>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</si>
  <si>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</si>
  <si>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</si>
  <si>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</si>
  <si>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</si>
  <si>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</si>
  <si>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</si>
  <si>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</si>
  <si>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</si>
  <si>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</si>
  <si>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</si>
  <si>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</si>
  <si>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</si>
  <si>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</si>
  <si>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</si>
  <si>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</si>
  <si>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</si>
  <si>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</si>
  <si>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</si>
  <si>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</si>
  <si>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</si>
  <si>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</si>
  <si>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</si>
  <si>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</si>
  <si>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</si>
  <si>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</si>
  <si>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</si>
  <si>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</si>
  <si>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</si>
  <si>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</si>
  <si>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</si>
  <si>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</si>
  <si>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</si>
  <si>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</si>
  <si>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</si>
  <si>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</si>
  <si>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</si>
  <si>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</si>
  <si>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</si>
  <si>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</si>
  <si>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</si>
  <si>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</si>
  <si>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</si>
  <si>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</si>
  <si>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</si>
  <si>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</si>
  <si>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</si>
  <si>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</si>
  <si>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</si>
  <si>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</si>
  <si>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</si>
  <si>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</si>
  <si>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</si>
  <si>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</si>
  <si>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</si>
  <si>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</si>
  <si>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</si>
  <si>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</si>
  <si>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</si>
  <si>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</si>
  <si>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</si>
  <si>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</si>
  <si>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</si>
  <si>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</si>
  <si>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</si>
  <si>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</si>
  <si>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</si>
  <si>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</si>
  <si>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</si>
  <si>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</si>
  <si>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</si>
  <si>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</si>
  <si>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</si>
  <si>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</si>
  <si>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</si>
  <si>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</si>
  <si>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</si>
  <si>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</si>
  <si>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</si>
  <si>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</si>
  <si>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</si>
  <si>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</si>
  <si>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</si>
  <si>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</si>
  <si>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</si>
  <si>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</si>
  <si>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</si>
  <si>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</si>
  <si>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</si>
  <si>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</si>
  <si>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</si>
  <si>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</si>
  <si>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</si>
  <si>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</si>
  <si>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</si>
  <si>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</si>
  <si>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</si>
  <si>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</si>
  <si>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</si>
  <si>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</si>
  <si>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</si>
  <si>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</si>
  <si>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</si>
  <si>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</si>
  <si>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</si>
  <si>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</si>
  <si>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</si>
  <si>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</si>
  <si>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</si>
  <si>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</si>
  <si>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</si>
  <si>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</si>
  <si>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</si>
  <si>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</si>
  <si>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</si>
  <si>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</si>
  <si>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</si>
  <si>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</si>
  <si>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</si>
  <si>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</si>
  <si>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</si>
  <si>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</si>
  <si>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</si>
  <si>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</si>
  <si>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</si>
  <si>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</si>
  <si>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</si>
  <si>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</si>
  <si>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</si>
  <si>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</si>
  <si>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</si>
  <si>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</si>
  <si>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</si>
  <si>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</si>
  <si>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</si>
  <si>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</si>
  <si>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</si>
  <si>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</si>
  <si>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</si>
  <si>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</si>
  <si>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</si>
  <si>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</si>
  <si>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</si>
  <si>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</si>
  <si>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</si>
  <si>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</si>
  <si>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</si>
  <si>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</si>
  <si>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</si>
  <si>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</si>
  <si>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</si>
  <si>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</si>
  <si>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</si>
  <si>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</si>
  <si>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</si>
  <si>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</si>
  <si>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</si>
  <si>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</si>
  <si>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</si>
  <si>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</si>
  <si>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</si>
  <si>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</si>
  <si>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</si>
  <si>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</si>
  <si>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</si>
  <si>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</si>
  <si>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</si>
  <si>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</si>
  <si>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</si>
  <si>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</si>
  <si>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</si>
  <si>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</si>
  <si>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</si>
  <si>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</si>
  <si>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</si>
  <si>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</si>
  <si>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</si>
  <si>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</si>
  <si>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</si>
  <si>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</si>
  <si>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</si>
  <si>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</si>
  <si>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</si>
  <si>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</si>
  <si>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</si>
  <si>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</si>
  <si>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</si>
  <si>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</si>
  <si>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</si>
  <si>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</si>
  <si>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</si>
  <si>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</si>
  <si>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</si>
  <si>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</si>
  <si>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</si>
  <si>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</si>
  <si>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</si>
  <si>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</si>
  <si>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</si>
  <si>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</si>
  <si>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</si>
  <si>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</si>
  <si>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</si>
  <si>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</si>
  <si>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</si>
  <si>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</si>
  <si>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</si>
  <si>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</si>
  <si>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</si>
  <si>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</si>
  <si>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</si>
  <si>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</si>
  <si>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</si>
  <si>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</si>
  <si>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</si>
  <si>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</si>
  <si>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</si>
  <si>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</si>
  <si>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</si>
  <si>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</si>
  <si>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</si>
  <si>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</si>
  <si>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</si>
  <si>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</si>
  <si>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</si>
  <si>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</si>
  <si>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</si>
  <si>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</si>
  <si>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</si>
  <si>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</si>
  <si>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</si>
  <si>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</si>
  <si>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</si>
  <si>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</si>
  <si>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</si>
  <si>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</si>
  <si>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</si>
  <si>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</si>
  <si>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</si>
  <si>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</si>
  <si>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</si>
  <si>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</si>
  <si>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</si>
  <si>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</si>
  <si>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</si>
  <si>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</si>
  <si>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</si>
  <si>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</si>
  <si>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</si>
  <si>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</si>
  <si>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</si>
  <si>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</si>
  <si>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</si>
  <si>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</si>
  <si>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</si>
  <si>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</si>
  <si>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</si>
  <si>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</si>
  <si>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</si>
  <si>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</si>
  <si>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</si>
  <si>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</si>
  <si>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</si>
  <si>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</si>
  <si>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</si>
  <si>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</si>
  <si>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</si>
  <si>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</si>
  <si>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</si>
  <si>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</si>
  <si>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</si>
  <si>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</si>
  <si>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</si>
  <si>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</si>
  <si>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</si>
  <si>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</si>
  <si>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</si>
  <si>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</si>
  <si>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</si>
  <si>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</si>
  <si>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</si>
  <si>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</si>
  <si>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</si>
  <si>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</si>
  <si>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</si>
  <si>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</si>
  <si>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</si>
  <si>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</si>
  <si>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</si>
  <si>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</si>
  <si>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</si>
  <si>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</si>
  <si>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</si>
  <si>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</si>
  <si>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</si>
  <si>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</si>
  <si>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</si>
  <si>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</si>
  <si>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</si>
  <si>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</si>
  <si>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</si>
  <si>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</si>
  <si>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</si>
  <si>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</si>
  <si>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</si>
  <si>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</si>
  <si>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</si>
  <si>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</si>
  <si>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</si>
  <si>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</si>
  <si>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</si>
  <si>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</si>
  <si>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</si>
  <si>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</si>
  <si>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</si>
  <si>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</si>
  <si>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</si>
  <si>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</si>
  <si>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</si>
  <si>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</si>
  <si>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</si>
  <si>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</si>
  <si>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</si>
  <si>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</si>
  <si>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</si>
  <si>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</si>
  <si>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</si>
  <si>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</si>
  <si>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</si>
  <si>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</si>
  <si>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</si>
  <si>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</si>
  <si>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</si>
  <si>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</si>
  <si>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</si>
  <si>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</si>
  <si>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</si>
  <si>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</si>
  <si>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</si>
  <si>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</si>
  <si>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</si>
  <si>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</si>
  <si>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</si>
  <si>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</si>
  <si>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</si>
  <si>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</si>
  <si>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</si>
  <si>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</si>
  <si>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</si>
  <si>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</si>
  <si>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</si>
  <si>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</si>
  <si>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</si>
  <si>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</si>
  <si>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</si>
  <si>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</si>
  <si>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</si>
  <si>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</si>
  <si>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</si>
  <si>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</si>
  <si>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</si>
  <si>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</si>
  <si>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</si>
  <si>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</si>
  <si>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</si>
  <si>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</si>
  <si>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</si>
  <si>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</si>
  <si>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</si>
  <si>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</si>
  <si>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</si>
  <si>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</si>
  <si>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</si>
  <si>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</si>
  <si>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</si>
  <si>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</si>
  <si>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</si>
  <si>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</si>
  <si>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</si>
  <si>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</si>
  <si>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</si>
  <si>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</si>
  <si>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</si>
  <si>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</si>
  <si>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</si>
  <si>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</si>
  <si>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</si>
  <si>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</si>
  <si>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</si>
  <si>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</si>
  <si>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</si>
  <si>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</si>
  <si>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</si>
  <si>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</si>
  <si>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</si>
  <si>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</si>
  <si>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</si>
  <si>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</si>
  <si>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</si>
  <si>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</si>
  <si>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</si>
  <si>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</si>
  <si>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</si>
  <si>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</si>
  <si>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</si>
  <si>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</si>
  <si>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</si>
  <si>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</si>
  <si>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</si>
  <si>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</si>
  <si>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</si>
  <si>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</si>
  <si>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</si>
  <si>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</si>
  <si>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</si>
  <si>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</si>
  <si>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</si>
  <si>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</si>
  <si>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</si>
  <si>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</si>
  <si>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</si>
  <si>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</si>
  <si>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</si>
  <si>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</si>
  <si>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</si>
  <si>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</si>
  <si>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</si>
  <si>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</si>
  <si>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</si>
  <si>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</si>
  <si>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</si>
  <si>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</si>
  <si>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</si>
  <si>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</si>
  <si>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</si>
  <si>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</si>
  <si>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</si>
  <si>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</si>
  <si>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</si>
  <si>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</si>
  <si>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</si>
  <si>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</si>
  <si>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</si>
  <si>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</si>
  <si>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</si>
  <si>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</si>
  <si>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</si>
  <si>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</si>
  <si>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</si>
  <si>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</si>
  <si>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</si>
  <si>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</si>
  <si>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</si>
  <si>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</si>
  <si>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</si>
  <si>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</si>
  <si>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</si>
  <si>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</si>
  <si>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</si>
  <si>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</si>
  <si>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</si>
  <si>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</si>
  <si>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</si>
  <si>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</si>
  <si>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</si>
  <si>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</si>
  <si>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</si>
  <si>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</si>
  <si>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</si>
  <si>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</si>
  <si>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</si>
  <si>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</si>
  <si>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</si>
  <si>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</si>
  <si>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</si>
  <si>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</si>
  <si>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</si>
  <si>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</si>
  <si>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</si>
  <si>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</si>
  <si>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</si>
  <si>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</si>
  <si>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</si>
  <si>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</si>
  <si>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</si>
  <si>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</si>
  <si>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</si>
  <si>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</si>
  <si>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</si>
  <si>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</si>
  <si>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</si>
  <si>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</si>
  <si>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</si>
  <si>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</si>
  <si>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</si>
  <si>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</si>
  <si>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</si>
  <si>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</si>
  <si>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</si>
  <si>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</si>
  <si>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</si>
  <si>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</si>
  <si>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</si>
  <si>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</si>
  <si>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</si>
  <si>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</si>
  <si>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</si>
  <si>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</si>
  <si>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</si>
  <si>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</si>
  <si>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</si>
  <si>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</si>
  <si>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</si>
  <si>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</si>
  <si>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</si>
  <si>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</si>
  <si>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</si>
  <si>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</si>
  <si>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</si>
  <si>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</si>
  <si>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</si>
  <si>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</si>
  <si>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</si>
  <si>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</si>
  <si>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</si>
  <si>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</si>
  <si>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</si>
  <si>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</si>
  <si>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</si>
  <si>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</si>
  <si>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</si>
  <si>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</si>
  <si>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</si>
  <si>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</si>
  <si>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</si>
  <si>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</si>
  <si>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</si>
  <si>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</si>
  <si>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</si>
  <si>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</si>
  <si>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</si>
  <si>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</si>
  <si>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</si>
  <si>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</si>
  <si>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</si>
  <si>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</si>
  <si>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</si>
  <si>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</si>
  <si>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</si>
  <si>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</si>
  <si>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</si>
  <si>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</si>
  <si>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</si>
  <si>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</si>
  <si>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</si>
  <si>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</si>
  <si>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</si>
  <si>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</si>
  <si>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</si>
  <si>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</si>
  <si>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</si>
  <si>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</si>
  <si>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</si>
  <si>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</si>
  <si>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</si>
  <si>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</si>
  <si>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</si>
  <si>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</si>
  <si>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</si>
  <si>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</si>
  <si>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</si>
  <si>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</si>
  <si>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</si>
  <si>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</si>
  <si>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</si>
  <si>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</si>
  <si>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</si>
  <si>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</si>
  <si>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</si>
  <si>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</si>
  <si>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</si>
  <si>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</si>
  <si>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</si>
  <si>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</si>
  <si>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</si>
  <si>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</si>
  <si>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</si>
  <si>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</si>
  <si>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</si>
  <si>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</si>
  <si>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</si>
  <si>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</si>
  <si>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</si>
  <si>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</si>
  <si>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</si>
  <si>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</si>
  <si>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</si>
  <si>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</si>
  <si>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</si>
  <si>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</si>
  <si>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</si>
  <si>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</si>
  <si>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</si>
  <si>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</si>
  <si>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</si>
  <si>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</si>
  <si>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</si>
  <si>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</si>
  <si>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</si>
  <si>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</si>
  <si>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</si>
  <si>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</si>
  <si>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</si>
  <si>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</si>
  <si>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</si>
  <si>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</si>
  <si>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</si>
  <si>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</si>
  <si>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</si>
  <si>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</si>
  <si>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</si>
  <si>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</si>
  <si>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</si>
  <si>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</si>
  <si>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</si>
  <si>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</si>
  <si>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</si>
  <si>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</si>
  <si>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</si>
  <si>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</si>
  <si>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</si>
  <si>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</si>
  <si>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</si>
  <si>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</si>
  <si>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</si>
  <si>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</si>
  <si>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</si>
  <si>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</si>
  <si>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</si>
  <si>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</si>
  <si>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</si>
  <si>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</si>
  <si>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</si>
  <si>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</si>
  <si>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</si>
  <si>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</si>
  <si>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</si>
  <si>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</si>
  <si>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</si>
  <si>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</si>
  <si>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</si>
  <si>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</si>
  <si>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</si>
  <si>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</si>
  <si>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</si>
  <si>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</si>
  <si>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</si>
  <si>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</si>
  <si>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</si>
  <si>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</si>
  <si>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</si>
  <si>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</si>
  <si>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</si>
  <si>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</si>
  <si>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</si>
  <si>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</si>
  <si>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</si>
  <si>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</si>
  <si>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</si>
  <si>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</si>
  <si>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</si>
  <si>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</si>
  <si>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</si>
  <si>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</si>
  <si>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</si>
  <si>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</si>
  <si>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</si>
  <si>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</si>
  <si>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</si>
  <si>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</si>
  <si>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</si>
  <si>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</si>
  <si>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</si>
  <si>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</si>
  <si>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</si>
  <si>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</si>
  <si>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</si>
  <si>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</si>
  <si>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</si>
  <si>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</si>
  <si>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</si>
  <si>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</si>
  <si>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</si>
  <si>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</si>
  <si>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</si>
  <si>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</si>
  <si>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</si>
  <si>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</si>
  <si>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</si>
  <si>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</si>
  <si>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</si>
  <si>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</si>
  <si>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</si>
  <si>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</si>
  <si>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</si>
  <si>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</si>
  <si>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</si>
  <si>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</si>
  <si>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</si>
  <si>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</si>
  <si>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</si>
  <si>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</si>
  <si>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</si>
  <si>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</si>
  <si>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</si>
  <si>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</si>
  <si>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</si>
  <si>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</si>
  <si>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</si>
  <si>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</si>
  <si>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</si>
  <si>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</si>
  <si>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</si>
  <si>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</si>
  <si>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</si>
  <si>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</si>
  <si>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</si>
  <si>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</si>
  <si>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</si>
  <si>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</si>
  <si>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</si>
  <si>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</si>
  <si>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</si>
  <si>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</si>
  <si>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</si>
  <si>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</si>
  <si>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</si>
  <si>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</si>
  <si>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</si>
  <si>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</si>
  <si>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</si>
  <si>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</si>
  <si>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</si>
  <si>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</si>
  <si>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</si>
  <si>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</si>
  <si>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</si>
  <si>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</si>
  <si>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</si>
  <si>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</si>
  <si>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</si>
  <si>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</si>
  <si>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</si>
  <si>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</si>
  <si>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</si>
  <si>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</si>
  <si>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</si>
  <si>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</si>
  <si>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</si>
  <si>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</si>
  <si>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</si>
  <si>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</si>
  <si>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</si>
  <si>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</si>
  <si>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</si>
  <si>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</si>
  <si>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</si>
  <si>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</si>
  <si>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</si>
  <si>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</si>
  <si>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</si>
  <si>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</si>
  <si>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</si>
  <si>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</si>
  <si>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</si>
  <si>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</si>
  <si>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</si>
  <si>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</si>
  <si>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</si>
  <si>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</si>
  <si>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</si>
  <si>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</si>
  <si>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</si>
  <si>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</si>
  <si>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</si>
  <si>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</si>
  <si>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</si>
  <si>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</si>
  <si>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</si>
  <si>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</si>
  <si>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</si>
  <si>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</si>
  <si>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</si>
  <si>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</si>
  <si>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</si>
  <si>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</si>
  <si>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</si>
  <si>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</si>
  <si>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</si>
  <si>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</si>
  <si>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</si>
  <si>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</si>
  <si>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</si>
  <si>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</si>
  <si>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</si>
  <si>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</si>
  <si>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</si>
  <si>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</si>
  <si>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</si>
  <si>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</si>
  <si>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</si>
  <si>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</si>
  <si>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</si>
  <si>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</si>
  <si>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</si>
  <si>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</si>
  <si>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</si>
  <si>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</si>
  <si>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</si>
  <si>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</si>
  <si>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</si>
  <si>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</si>
  <si>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</si>
  <si>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</si>
  <si>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</si>
  <si>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</si>
  <si>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</si>
  <si>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</si>
  <si>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</si>
  <si>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</si>
  <si>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</si>
  <si>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</si>
  <si>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</si>
  <si>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</si>
  <si>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</si>
  <si>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</si>
  <si>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</si>
  <si>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</si>
  <si>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</si>
  <si>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</si>
  <si>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</si>
  <si>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</si>
  <si>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</si>
  <si>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</si>
  <si>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</si>
  <si>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</si>
  <si>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</si>
  <si>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</si>
  <si>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</si>
  <si>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</si>
  <si>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</si>
  <si>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</si>
  <si>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</si>
  <si>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</si>
  <si>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</si>
  <si>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</si>
  <si>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</si>
  <si>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</si>
  <si>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</si>
  <si>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</si>
  <si>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</si>
  <si>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</si>
  <si>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</si>
  <si>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</si>
  <si>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</si>
  <si>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</si>
  <si>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</si>
  <si>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</si>
  <si>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</si>
  <si>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</si>
  <si>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</si>
  <si>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</si>
  <si>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</si>
  <si>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</si>
  <si>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</si>
  <si>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</si>
  <si>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</si>
  <si>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</si>
  <si>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</si>
  <si>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</si>
  <si>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</si>
  <si>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</si>
  <si>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</si>
  <si>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</si>
  <si>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</si>
  <si>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</si>
  <si>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</si>
  <si>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</si>
  <si>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</si>
  <si>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</si>
  <si>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</si>
  <si>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</si>
  <si>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</si>
  <si>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</si>
  <si>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</si>
  <si>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</si>
  <si>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</si>
  <si>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</si>
  <si>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</si>
  <si>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</si>
  <si>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</si>
  <si>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</si>
  <si>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</si>
  <si>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</si>
  <si>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</si>
  <si>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</si>
  <si>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</si>
  <si>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</si>
  <si>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</si>
  <si>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</si>
  <si>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</si>
  <si>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</si>
  <si>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</si>
  <si>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</si>
  <si>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</si>
  <si>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</si>
  <si>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</si>
  <si>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</si>
  <si>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</si>
  <si>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</si>
  <si>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</si>
  <si>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</si>
  <si>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</si>
  <si>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</si>
  <si>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</si>
  <si>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</si>
  <si>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</si>
  <si>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</si>
  <si>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</si>
  <si>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</si>
  <si>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</si>
  <si>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</si>
  <si>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</si>
  <si>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</si>
  <si>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</si>
  <si>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</si>
  <si>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</si>
  <si>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</si>
  <si>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</si>
  <si>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</si>
  <si>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</si>
  <si>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</si>
  <si>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</si>
  <si>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</si>
  <si>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</si>
  <si>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</si>
  <si>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</si>
  <si>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</si>
  <si>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</si>
  <si>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</si>
  <si>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</si>
  <si>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</si>
  <si>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</si>
  <si>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</si>
  <si>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</si>
  <si>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</si>
  <si>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</si>
  <si>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</si>
  <si>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</si>
  <si>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</si>
  <si>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</si>
  <si>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</si>
  <si>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</si>
  <si>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</si>
  <si>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</si>
  <si>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</si>
  <si>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</si>
  <si>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</si>
  <si>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</si>
  <si>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</si>
  <si>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</si>
  <si>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</si>
  <si>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</si>
  <si>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</si>
  <si>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</si>
  <si>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</si>
  <si>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</si>
  <si>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</si>
  <si>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</si>
  <si>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</si>
  <si>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</si>
  <si>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</si>
  <si>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</si>
  <si>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</si>
  <si>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</si>
  <si>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</si>
  <si>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</si>
  <si>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</si>
  <si>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</si>
  <si>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</si>
  <si>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</si>
  <si>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</si>
  <si>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</si>
  <si>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</si>
  <si>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</si>
  <si>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</si>
  <si>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</si>
  <si>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</si>
  <si>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</si>
  <si>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</si>
  <si>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</si>
  <si>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</si>
  <si>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</si>
  <si>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</si>
  <si>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</si>
  <si>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</si>
  <si>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</si>
  <si>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</si>
  <si>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</si>
  <si>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</si>
  <si>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</si>
  <si>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</si>
  <si>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</si>
  <si>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</si>
  <si>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</si>
  <si>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</si>
  <si>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</si>
  <si>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</si>
  <si>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</si>
  <si>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</si>
  <si>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</si>
  <si>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</si>
  <si>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</si>
  <si>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</si>
  <si>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</si>
  <si>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</si>
  <si>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</si>
  <si>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</si>
  <si>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</si>
  <si>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</si>
  <si>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</si>
  <si>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</si>
  <si>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</si>
  <si>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</si>
  <si>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</si>
  <si>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</si>
  <si>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</si>
  <si>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</si>
  <si>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</si>
  <si>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</si>
  <si>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</si>
  <si>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</si>
  <si>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</si>
  <si>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</si>
  <si>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</si>
  <si>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</si>
  <si>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</si>
  <si>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</si>
  <si>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</si>
  <si>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</si>
  <si>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</si>
  <si>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</si>
  <si>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</si>
  <si>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</si>
  <si>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</si>
  <si>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</si>
  <si>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</si>
  <si>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</si>
  <si>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</si>
  <si>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</si>
  <si>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</si>
  <si>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</si>
  <si>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</si>
  <si>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</si>
  <si>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</si>
  <si>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</si>
  <si>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</si>
  <si>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</si>
  <si>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</si>
  <si>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</si>
  <si>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</si>
  <si>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</si>
  <si>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</si>
  <si>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</si>
  <si>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</si>
  <si>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</si>
  <si>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</si>
  <si>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</si>
  <si>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</si>
  <si>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</si>
  <si>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</si>
  <si>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</si>
  <si>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</si>
  <si>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</si>
  <si>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</si>
  <si>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</si>
  <si>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</si>
  <si>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</si>
  <si>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</si>
  <si>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</si>
  <si>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</si>
  <si>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</si>
  <si>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</si>
  <si>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</si>
  <si>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</si>
  <si>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</si>
  <si>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</si>
  <si>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</si>
  <si>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</si>
  <si>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</si>
  <si>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</si>
  <si>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</si>
  <si>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</si>
  <si>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</si>
  <si>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</si>
  <si>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</si>
  <si>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</si>
  <si>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</si>
  <si>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</si>
  <si>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</si>
  <si>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</si>
  <si>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</si>
  <si>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</si>
  <si>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</si>
  <si>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</si>
  <si>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</si>
  <si>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</si>
  <si>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</si>
  <si>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</si>
  <si>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</si>
  <si>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</si>
  <si>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</si>
  <si>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</si>
  <si>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</si>
  <si>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</si>
  <si>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</si>
  <si>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</si>
  <si>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</si>
  <si>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</si>
  <si>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</si>
  <si>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</si>
  <si>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</si>
  <si>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</si>
  <si>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</si>
  <si>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</si>
  <si>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</si>
  <si>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</si>
  <si>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</si>
  <si>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</si>
  <si>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</si>
  <si>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</si>
  <si>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</si>
  <si>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</si>
  <si>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</si>
  <si>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</si>
  <si>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</si>
  <si>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</si>
  <si>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</si>
  <si>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</si>
  <si>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</si>
  <si>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</si>
  <si>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</si>
  <si>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</si>
  <si>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</si>
  <si>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</si>
  <si>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</si>
  <si>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</si>
  <si>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</si>
  <si>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</si>
  <si>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</si>
  <si>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</si>
  <si>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</si>
  <si>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</si>
  <si>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</si>
  <si>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</si>
  <si>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</si>
  <si>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</si>
  <si>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</si>
  <si>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</si>
  <si>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</si>
  <si>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</si>
  <si>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</si>
  <si>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</si>
  <si>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</si>
  <si>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</si>
  <si>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</si>
  <si>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</si>
  <si>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</si>
  <si>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</si>
  <si>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</si>
  <si>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</si>
  <si>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</si>
  <si>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</si>
  <si>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</si>
  <si>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</si>
  <si>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</si>
  <si>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</si>
  <si>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</si>
  <si>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</si>
  <si>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</si>
  <si>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</si>
  <si>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</si>
  <si>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</si>
  <si>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</si>
  <si>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</si>
  <si>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</si>
  <si>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</si>
  <si>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</si>
  <si>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</si>
  <si>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</si>
  <si>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</si>
  <si>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</si>
  <si>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</si>
  <si>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</si>
  <si>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</si>
  <si>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</si>
  <si>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</si>
  <si>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</si>
  <si>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</si>
  <si>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</si>
  <si>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</si>
  <si>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</si>
  <si>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</si>
  <si>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</si>
  <si>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</si>
  <si>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</si>
  <si>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</si>
  <si>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</si>
  <si>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</si>
  <si>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</si>
  <si>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</si>
  <si>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</si>
  <si>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</si>
  <si>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</si>
  <si>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</si>
  <si>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</si>
  <si>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</si>
  <si>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</si>
  <si>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</si>
  <si>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</si>
  <si>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</si>
  <si>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</si>
  <si>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</si>
  <si>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</si>
  <si>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</si>
  <si>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</si>
  <si>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</si>
  <si>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</si>
  <si>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</si>
  <si>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</si>
  <si>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</si>
  <si>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</si>
  <si>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</si>
  <si>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</si>
  <si>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</si>
  <si>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</si>
  <si>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</si>
  <si>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</si>
  <si>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</si>
  <si>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</si>
  <si>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</si>
  <si>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</si>
  <si>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</si>
  <si>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</si>
  <si>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</si>
  <si>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</si>
  <si>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</si>
  <si>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</si>
  <si>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</si>
  <si>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</si>
  <si>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</si>
  <si>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</si>
  <si>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</si>
  <si>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</si>
  <si>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</si>
  <si>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</si>
  <si>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</si>
  <si>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</si>
  <si>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</si>
  <si>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</si>
  <si>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</si>
  <si>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</si>
  <si>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</si>
  <si>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</si>
  <si>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</si>
  <si>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</si>
  <si>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</si>
  <si>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</si>
  <si>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</si>
  <si>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</si>
  <si>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</si>
  <si>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</si>
  <si>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</si>
  <si>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</si>
  <si>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</si>
  <si>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</si>
  <si>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</si>
  <si>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</si>
  <si>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</si>
  <si>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</si>
  <si>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</si>
  <si>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</si>
  <si>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</si>
  <si>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</si>
  <si>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</si>
  <si>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</si>
  <si>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</si>
  <si>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</si>
  <si>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</si>
  <si>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</si>
  <si>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</si>
  <si>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</si>
  <si>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</si>
  <si>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</si>
  <si>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</si>
  <si>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</si>
  <si>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</si>
  <si>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</si>
  <si>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</si>
  <si>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</si>
  <si>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</si>
  <si>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</si>
  <si>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</si>
  <si>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</si>
  <si>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</si>
  <si>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</si>
  <si>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</si>
  <si>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</si>
  <si>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</si>
  <si>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</si>
  <si>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</si>
  <si>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</si>
  <si>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</si>
  <si>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</si>
  <si>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</si>
  <si>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</si>
  <si>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</si>
  <si>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</si>
  <si>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</si>
  <si>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</si>
  <si>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</si>
  <si>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</si>
  <si>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</si>
  <si>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</si>
  <si>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</si>
  <si>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</si>
  <si>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</si>
  <si>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</si>
  <si>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</si>
  <si>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</si>
  <si>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</si>
  <si>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</si>
  <si>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</si>
  <si>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</si>
  <si>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</si>
  <si>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</si>
  <si>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</si>
  <si>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</si>
  <si>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</si>
  <si>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</si>
  <si>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</si>
  <si>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</si>
  <si>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</si>
  <si>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</si>
  <si>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</si>
  <si>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</si>
  <si>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</si>
  <si>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</si>
  <si>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</si>
  <si>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</si>
  <si>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</si>
  <si>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</si>
  <si>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</si>
  <si>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</si>
  <si>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</si>
  <si>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</si>
  <si>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</si>
  <si>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</si>
  <si>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</si>
  <si>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</si>
  <si>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</si>
  <si>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</si>
  <si>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</si>
  <si>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</si>
  <si>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</si>
  <si>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</si>
  <si>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</si>
  <si>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</si>
  <si>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</si>
  <si>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</si>
  <si>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</si>
  <si>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</si>
  <si>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</si>
  <si>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</si>
  <si>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</si>
  <si>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</si>
  <si>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</si>
  <si>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</si>
  <si>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</si>
  <si>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</si>
  <si>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</si>
  <si>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</si>
  <si>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</si>
  <si>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</si>
  <si>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</si>
  <si>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</si>
  <si>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</si>
  <si>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</si>
  <si>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</si>
  <si>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</si>
  <si>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</si>
  <si>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</si>
  <si>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</si>
  <si>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</si>
  <si>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</si>
  <si>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</si>
  <si>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</si>
  <si>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</si>
  <si>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</si>
  <si>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</si>
  <si>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</si>
  <si>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</si>
  <si>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</si>
  <si>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</si>
  <si>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</si>
  <si>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</si>
  <si>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</si>
  <si>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</si>
  <si>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</si>
  <si>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</si>
  <si>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</si>
  <si>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</si>
  <si>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</si>
  <si>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</si>
  <si>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</si>
  <si>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</si>
  <si>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</si>
  <si>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</si>
  <si>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</si>
  <si>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</si>
  <si>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</si>
  <si>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</si>
  <si>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</si>
  <si>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</si>
  <si>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</si>
  <si>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</si>
  <si>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</si>
  <si>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</si>
  <si>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</si>
  <si>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</si>
  <si>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</si>
  <si>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</si>
  <si>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</si>
  <si>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</si>
  <si>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</si>
  <si>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</si>
  <si>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</si>
  <si>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</si>
  <si>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</si>
  <si>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</si>
  <si>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</si>
  <si>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</si>
  <si>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</si>
  <si>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</si>
  <si>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</si>
  <si>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</si>
  <si>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</si>
  <si>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</si>
  <si>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</si>
  <si>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</si>
  <si>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</si>
  <si>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</si>
  <si>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</si>
  <si>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</si>
  <si>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</si>
  <si>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</si>
  <si>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</si>
  <si>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</si>
  <si>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</si>
  <si>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</si>
  <si>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</si>
  <si>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</si>
  <si>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</si>
  <si>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</si>
  <si>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</si>
  <si>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</si>
  <si>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</si>
  <si>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</si>
  <si>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</si>
  <si>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</si>
  <si>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</si>
  <si>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</si>
  <si>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</si>
  <si>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</si>
  <si>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</si>
  <si>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</si>
  <si>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</si>
  <si>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</si>
  <si>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</si>
  <si>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</si>
  <si>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</si>
  <si>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</si>
  <si>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</si>
  <si>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</si>
  <si>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</si>
  <si>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</si>
  <si>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</si>
  <si>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</si>
  <si>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</si>
  <si>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</si>
  <si>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</si>
  <si>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</si>
  <si>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</si>
  <si>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</si>
  <si>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</si>
  <si>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</si>
  <si>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</si>
  <si>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</si>
  <si>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</si>
  <si>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</si>
  <si>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</si>
  <si>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</si>
  <si>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</si>
  <si>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</si>
  <si>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</si>
  <si>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</si>
  <si>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</si>
  <si>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</si>
  <si>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</si>
  <si>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</si>
  <si>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</si>
  <si>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</si>
  <si>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</si>
  <si>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</si>
  <si>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</si>
  <si>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</si>
  <si>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</si>
  <si>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</si>
  <si>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</si>
  <si>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</si>
  <si>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</si>
  <si>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</si>
  <si>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</si>
  <si>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</si>
  <si>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</si>
  <si>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</si>
  <si>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</si>
  <si>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</si>
  <si>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</si>
  <si>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</si>
  <si>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</si>
  <si>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</si>
  <si>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</si>
  <si>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</si>
  <si>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</si>
  <si>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</si>
  <si>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</si>
  <si>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</si>
  <si>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</si>
  <si>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</si>
  <si>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</si>
  <si>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</si>
  <si>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</si>
  <si>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</si>
  <si>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</si>
  <si>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</si>
  <si>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</si>
  <si>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</si>
  <si>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</si>
  <si>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</si>
  <si>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</si>
  <si>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</si>
  <si>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</si>
  <si>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</si>
  <si>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</si>
  <si>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</si>
  <si>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</si>
  <si>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</si>
  <si>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</si>
  <si>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</si>
  <si>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</si>
  <si>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</si>
  <si>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</si>
  <si>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</si>
  <si>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</si>
  <si>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</si>
  <si>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</si>
  <si>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</si>
  <si>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</si>
  <si>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</si>
  <si>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</si>
  <si>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</si>
  <si>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</si>
  <si>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</si>
  <si>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</si>
  <si>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</si>
  <si>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</si>
  <si>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</si>
  <si>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</si>
  <si>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</si>
  <si>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</si>
  <si>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</si>
  <si>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</si>
  <si>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</si>
  <si>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</si>
  <si>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</si>
  <si>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</si>
  <si>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</si>
  <si>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</si>
  <si>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</si>
  <si>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</si>
  <si>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</si>
  <si>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</si>
  <si>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</si>
  <si>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</si>
  <si>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</si>
  <si>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</si>
  <si>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</si>
  <si>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</si>
  <si>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</si>
  <si>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</si>
  <si>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</si>
  <si>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</si>
  <si>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</si>
  <si>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</si>
  <si>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</si>
  <si>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</si>
  <si>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</si>
  <si>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</si>
  <si>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</si>
  <si>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</si>
  <si>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</si>
  <si>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</si>
  <si>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</si>
  <si>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</si>
  <si>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</si>
  <si>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</si>
  <si>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</si>
  <si>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</si>
  <si>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</si>
  <si>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</si>
  <si>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</si>
  <si>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</si>
  <si>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</si>
  <si>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</si>
  <si>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</si>
  <si>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</si>
  <si>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</si>
  <si>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</si>
  <si>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</si>
  <si>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</si>
  <si>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</si>
  <si>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</si>
  <si>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</si>
  <si>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</si>
  <si>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</si>
  <si>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</si>
  <si>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</si>
  <si>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</si>
  <si>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</si>
  <si>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</si>
  <si>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</si>
  <si>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</si>
  <si>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</si>
  <si>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</si>
  <si>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</si>
  <si>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</si>
  <si>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</si>
  <si>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</si>
  <si>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</si>
  <si>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</si>
  <si>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</si>
  <si>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</si>
  <si>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</si>
  <si>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</si>
  <si>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</si>
  <si>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</si>
  <si>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</si>
  <si>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</si>
  <si>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</si>
  <si>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</si>
  <si>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</si>
  <si>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</si>
  <si>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</si>
  <si>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</si>
  <si>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</si>
  <si>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</si>
  <si>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</si>
  <si>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</si>
  <si>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</si>
  <si>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</si>
  <si>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</si>
  <si>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</si>
  <si>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</si>
  <si>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</si>
  <si>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</si>
  <si>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</si>
  <si>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</si>
  <si>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</si>
  <si>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</si>
  <si>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</si>
  <si>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</si>
  <si>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</si>
  <si>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</si>
  <si>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</si>
  <si>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</si>
  <si>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</si>
  <si>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</si>
  <si>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</si>
  <si>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</si>
  <si>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</si>
  <si>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</si>
  <si>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</si>
  <si>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</si>
  <si>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</si>
  <si>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</si>
  <si>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</si>
  <si>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</si>
  <si>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</si>
  <si>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</si>
  <si>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</si>
  <si>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</si>
  <si>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</si>
  <si>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</si>
  <si>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</si>
  <si>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</si>
  <si>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</si>
  <si>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</si>
  <si>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</si>
  <si>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</si>
  <si>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</si>
  <si>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</si>
  <si>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</si>
  <si>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</si>
  <si>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</si>
  <si>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</si>
  <si>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</si>
  <si>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</si>
  <si>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</si>
  <si>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</si>
  <si>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</si>
  <si>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</si>
  <si>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</si>
  <si>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</si>
  <si>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</si>
  <si>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</si>
  <si>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</si>
  <si>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</si>
  <si>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</si>
  <si>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</si>
  <si>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</si>
  <si>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</si>
  <si>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</si>
  <si>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</si>
  <si>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</si>
  <si>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</si>
  <si>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</si>
  <si>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</si>
  <si>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</si>
  <si>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</si>
  <si>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</si>
  <si>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</si>
  <si>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</si>
  <si>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</si>
  <si>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</si>
  <si>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</si>
  <si>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</si>
  <si>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</si>
  <si>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</si>
  <si>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</si>
  <si>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</si>
  <si>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</si>
  <si>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</si>
  <si>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</si>
  <si>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</si>
  <si>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</si>
  <si>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</si>
  <si>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</si>
  <si>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</si>
  <si>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</si>
  <si>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</si>
  <si>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</si>
  <si>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</si>
  <si>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</si>
  <si>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</si>
  <si>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</si>
  <si>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</si>
  <si>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</si>
  <si>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</si>
  <si>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</si>
  <si>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</si>
  <si>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</si>
  <si>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</si>
  <si>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</si>
  <si>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</si>
  <si>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</si>
  <si>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</si>
  <si>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</si>
  <si>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</si>
  <si>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</si>
  <si>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</si>
  <si>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</si>
  <si>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</si>
  <si>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</si>
  <si>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</si>
  <si>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</si>
  <si>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</si>
  <si>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</si>
  <si>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</si>
  <si>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</si>
  <si>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</si>
  <si>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</si>
  <si>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</si>
  <si>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</si>
  <si>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</si>
  <si>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</si>
  <si>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</si>
  <si>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</si>
  <si>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</si>
  <si>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</si>
  <si>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</si>
  <si>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</si>
  <si>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</si>
  <si>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</si>
  <si>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</si>
  <si>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</si>
  <si>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</si>
  <si>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</si>
  <si>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</si>
  <si>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</si>
  <si>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</si>
  <si>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</si>
  <si>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</si>
  <si>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</si>
  <si>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</si>
  <si>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</si>
  <si>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</si>
  <si>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</si>
  <si>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</si>
  <si>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</si>
  <si>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</si>
  <si>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</si>
  <si>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</si>
  <si>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</si>
  <si>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</si>
  <si>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</si>
  <si>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</si>
  <si>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</si>
  <si>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</si>
  <si>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</si>
  <si>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</si>
  <si>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</si>
  <si>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</si>
  <si>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</si>
  <si>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</si>
  <si>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</si>
  <si>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</si>
  <si>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</si>
  <si>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</si>
  <si>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</si>
  <si>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</si>
  <si>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</si>
  <si>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</si>
  <si>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</si>
  <si>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</si>
  <si>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</si>
  <si>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</si>
  <si>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</si>
  <si>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</si>
  <si>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</si>
  <si>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</si>
  <si>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</si>
  <si>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</si>
  <si>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</si>
  <si>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</si>
  <si>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</si>
  <si>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</si>
  <si>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</si>
  <si>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</si>
  <si>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</si>
  <si>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</si>
  <si>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</si>
  <si>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</si>
  <si>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</si>
  <si>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</si>
  <si>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</si>
  <si>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</si>
  <si>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</si>
  <si>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</si>
  <si>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</si>
  <si>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</si>
  <si>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</si>
  <si>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</si>
  <si>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</si>
  <si>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</si>
  <si>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</si>
  <si>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</si>
  <si>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</si>
  <si>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</si>
  <si>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</si>
  <si>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</si>
  <si>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</si>
  <si>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</si>
  <si>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</si>
  <si>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</si>
  <si>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</si>
  <si>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</si>
  <si>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</si>
  <si>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</si>
  <si>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</si>
  <si>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</si>
  <si>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</si>
  <si>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</si>
  <si>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</si>
  <si>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</si>
  <si>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</si>
  <si>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</si>
  <si>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</si>
  <si>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</si>
  <si>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</si>
  <si>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</si>
  <si>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</si>
  <si>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</si>
  <si>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</si>
  <si>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</si>
  <si>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</si>
  <si>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</si>
  <si>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</si>
  <si>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</si>
  <si>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</si>
  <si>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</si>
  <si>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</si>
  <si>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</si>
  <si>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</si>
  <si>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</si>
  <si>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</si>
  <si>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</si>
  <si>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</si>
  <si>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</si>
  <si>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</si>
  <si>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</si>
  <si>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</si>
  <si>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</si>
  <si>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</si>
  <si>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</si>
  <si>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</si>
  <si>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</si>
  <si>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</si>
  <si>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</si>
  <si>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</si>
  <si>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</si>
  <si>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</si>
  <si>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</si>
  <si>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</si>
  <si>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</si>
  <si>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</si>
  <si>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</si>
  <si>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</si>
  <si>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</si>
  <si>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</si>
  <si>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</si>
  <si>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</si>
  <si>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</si>
  <si>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</si>
  <si>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</si>
  <si>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</si>
  <si>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</si>
  <si>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</si>
  <si>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</si>
  <si>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</si>
  <si>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</si>
  <si>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</si>
  <si>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</si>
  <si>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</si>
  <si>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</si>
  <si>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</si>
  <si>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</si>
  <si>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</si>
  <si>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</si>
  <si>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</si>
  <si>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</si>
  <si>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</si>
  <si>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</si>
  <si>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</si>
  <si>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</si>
  <si>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</si>
  <si>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</si>
  <si>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</si>
  <si>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</si>
  <si>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</si>
  <si>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</si>
  <si>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</si>
  <si>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</si>
  <si>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</si>
  <si>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</si>
  <si>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</si>
  <si>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</si>
  <si>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</si>
  <si>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</si>
  <si>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</si>
  <si>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</si>
  <si>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</si>
  <si>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</si>
  <si>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</si>
  <si>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</si>
  <si>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</si>
  <si>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</si>
  <si>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</si>
  <si>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</si>
  <si>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</si>
  <si>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</si>
  <si>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</si>
  <si>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</si>
  <si>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</si>
  <si>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</si>
  <si>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</si>
  <si>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</si>
  <si>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</si>
  <si>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</si>
  <si>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</si>
  <si>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</si>
  <si>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</si>
  <si>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</si>
  <si>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</si>
  <si>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</si>
  <si>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</si>
  <si>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</si>
  <si>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</si>
  <si>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</si>
  <si>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</si>
  <si>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</si>
  <si>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</si>
  <si>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</si>
  <si>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</si>
  <si>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</si>
  <si>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</si>
  <si>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</si>
  <si>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</si>
  <si>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</si>
  <si>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</si>
  <si>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</si>
  <si>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</si>
  <si>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</si>
  <si>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</si>
  <si>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</si>
  <si>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</si>
  <si>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</si>
  <si>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</si>
  <si>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</si>
  <si>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</si>
  <si>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</si>
  <si>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</si>
  <si>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</si>
  <si>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</si>
  <si>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</si>
  <si>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</si>
  <si>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</si>
  <si>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</si>
  <si>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</si>
  <si>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</si>
  <si>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</si>
  <si>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</si>
  <si>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</si>
  <si>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</si>
  <si>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</si>
  <si>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</si>
  <si>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</si>
  <si>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</si>
  <si>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</si>
  <si>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</si>
  <si>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</si>
  <si>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</si>
  <si>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</si>
  <si>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</si>
  <si>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</si>
  <si>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</si>
  <si>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</si>
  <si>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</si>
  <si>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</si>
  <si>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</si>
  <si>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</si>
  <si>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</si>
  <si>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</si>
  <si>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</si>
  <si>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</si>
  <si>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</si>
  <si>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</si>
  <si>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</si>
  <si>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</si>
  <si>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</si>
  <si>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</si>
  <si>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</si>
  <si>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</si>
  <si>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</si>
  <si>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</si>
  <si>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</si>
  <si>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</si>
  <si>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</si>
  <si>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</si>
  <si>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</si>
  <si>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</si>
  <si>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</si>
  <si>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</si>
  <si>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</si>
  <si>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</si>
  <si>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</si>
  <si>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</si>
  <si>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</si>
  <si>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</si>
  <si>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</si>
  <si>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</si>
  <si>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</si>
  <si>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</si>
  <si>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</si>
  <si>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</si>
  <si>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</si>
  <si>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</si>
  <si>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</si>
  <si>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</si>
  <si>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</si>
  <si>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</si>
  <si>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</si>
  <si>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</si>
  <si>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</si>
  <si>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</si>
  <si>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</si>
  <si>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</si>
  <si>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</si>
  <si>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</si>
  <si>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</si>
  <si>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</si>
  <si>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</si>
  <si>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</si>
  <si>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</si>
  <si>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</si>
  <si>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</si>
  <si>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</si>
  <si>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</si>
  <si>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</si>
  <si>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</si>
  <si>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</si>
  <si>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</si>
  <si>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</si>
  <si>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</si>
  <si>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</si>
  <si>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</si>
  <si>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</si>
  <si>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</si>
  <si>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</si>
  <si>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</si>
  <si>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</si>
  <si>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</si>
  <si>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</si>
  <si>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</si>
  <si>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</si>
  <si>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</si>
  <si>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</si>
  <si>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</si>
  <si>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</si>
  <si>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</si>
  <si>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</si>
  <si>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</si>
  <si>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</si>
  <si>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</si>
  <si>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</si>
  <si>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</si>
  <si>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</si>
  <si>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</si>
  <si>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</si>
  <si>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</si>
  <si>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</si>
  <si>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</si>
  <si>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</si>
  <si>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</si>
  <si>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</si>
  <si>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</si>
  <si>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</si>
  <si>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</si>
  <si>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</si>
  <si>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</si>
  <si>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</si>
  <si>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</si>
  <si>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</si>
  <si>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</si>
  <si>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</si>
  <si>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</si>
  <si>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</si>
  <si>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</si>
  <si>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</si>
  <si>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</si>
  <si>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</si>
  <si>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</si>
  <si>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</si>
  <si>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</si>
  <si>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</si>
  <si>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</si>
  <si>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</si>
  <si>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</si>
  <si>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</si>
  <si>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</si>
  <si>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</si>
  <si>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</si>
  <si>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</si>
  <si>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</si>
  <si>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</si>
  <si>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</si>
  <si>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</si>
  <si>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</si>
  <si>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</si>
  <si>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</si>
  <si>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</si>
  <si>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</si>
  <si>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</si>
  <si>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</si>
  <si>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</si>
  <si>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</si>
  <si>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</si>
  <si>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</si>
  <si>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</si>
  <si>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</si>
  <si>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</si>
  <si>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</si>
  <si>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</si>
  <si>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</si>
  <si>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</si>
  <si>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</si>
  <si>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</si>
  <si>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</si>
  <si>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</si>
  <si>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</si>
  <si>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</si>
  <si>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</si>
  <si>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</si>
  <si>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</si>
  <si>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</si>
  <si>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</si>
  <si>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</si>
  <si>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</si>
  <si>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</si>
  <si>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</si>
  <si>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</si>
  <si>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</si>
  <si>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</si>
  <si>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</si>
  <si>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</si>
  <si>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</si>
  <si>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</si>
  <si>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</si>
  <si>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</si>
  <si>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</si>
  <si>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</si>
  <si>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</si>
  <si>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</si>
  <si>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</si>
  <si>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</si>
  <si>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</si>
  <si>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</si>
  <si>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</si>
  <si>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</si>
  <si>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</si>
  <si>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</si>
  <si>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</si>
  <si>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</si>
  <si>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</si>
  <si>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</si>
  <si>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</si>
  <si>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</si>
  <si>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</si>
  <si>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</si>
  <si>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</si>
  <si>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</si>
  <si>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</si>
  <si>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</si>
  <si>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</si>
  <si>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</si>
  <si>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</si>
  <si>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</si>
  <si>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</si>
  <si>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</si>
  <si>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</si>
  <si>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</si>
  <si>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</si>
  <si>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</si>
  <si>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</si>
  <si>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</si>
  <si>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</si>
  <si>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</si>
  <si>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</si>
  <si>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</si>
  <si>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</si>
  <si>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</si>
  <si>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</si>
  <si>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</si>
  <si>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</si>
  <si>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</si>
  <si>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</si>
  <si>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</si>
  <si>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</si>
  <si>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</si>
  <si>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</si>
  <si>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</si>
  <si>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</si>
  <si>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</si>
  <si>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</si>
  <si>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</si>
  <si>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</si>
  <si>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</si>
  <si>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</si>
  <si>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</si>
  <si>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</si>
  <si>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</si>
  <si>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</si>
  <si>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</si>
  <si>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</si>
  <si>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</si>
  <si>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</si>
  <si>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</si>
  <si>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</si>
  <si>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</si>
  <si>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</si>
  <si>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</si>
  <si>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</si>
  <si>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</si>
  <si>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</si>
  <si>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</si>
  <si>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</si>
  <si>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</si>
  <si>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</si>
  <si>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</si>
  <si>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</si>
  <si>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</si>
  <si>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</si>
  <si>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</si>
  <si>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</si>
  <si>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</si>
  <si>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</si>
  <si>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</si>
  <si>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</si>
  <si>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</si>
  <si>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</si>
  <si>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</si>
  <si>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</si>
  <si>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</si>
  <si>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</si>
  <si>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</si>
  <si>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</si>
  <si>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</si>
  <si>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</si>
  <si>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</si>
  <si>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</si>
  <si>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</si>
  <si>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</si>
  <si>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</si>
  <si>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</si>
  <si>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</si>
  <si>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</si>
  <si>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</si>
  <si>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</si>
  <si>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</si>
  <si>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</si>
  <si>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</si>
  <si>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</si>
  <si>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</si>
  <si>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</si>
  <si>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</si>
  <si>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</si>
  <si>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</si>
  <si>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</si>
  <si>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</si>
  <si>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</si>
  <si>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</si>
  <si>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</si>
  <si>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</si>
  <si>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</si>
  <si>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</si>
  <si>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</si>
  <si>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</si>
  <si>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</si>
  <si>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</si>
  <si>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</si>
  <si>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</si>
  <si>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</si>
  <si>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</si>
  <si>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</si>
  <si>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</si>
  <si>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</si>
  <si>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</si>
  <si>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</si>
  <si>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</si>
  <si>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</si>
  <si>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</si>
  <si>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</si>
  <si>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</si>
  <si>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</si>
  <si>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</si>
  <si>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</si>
  <si>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</si>
  <si>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</si>
  <si>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</si>
  <si>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</si>
  <si>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</si>
  <si>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</si>
  <si>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</si>
  <si>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</si>
  <si>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</si>
  <si>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</si>
  <si>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</si>
  <si>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</si>
  <si>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</si>
  <si>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</si>
  <si>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</si>
  <si>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</si>
  <si>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</si>
  <si>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</si>
  <si>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</si>
  <si>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</si>
  <si>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</si>
  <si>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</si>
  <si>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</si>
  <si>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</si>
  <si>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</si>
  <si>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</si>
  <si>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</si>
  <si>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</si>
  <si>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</si>
  <si>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</si>
  <si>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</si>
  <si>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</si>
  <si>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</si>
  <si>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</si>
  <si>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</si>
  <si>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</si>
  <si>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</si>
  <si>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</si>
  <si>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</si>
  <si>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</si>
  <si>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</si>
  <si>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</si>
  <si>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</si>
  <si>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</si>
  <si>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</si>
  <si>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</si>
  <si>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</si>
  <si>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</si>
  <si>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</si>
  <si>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</si>
  <si>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</si>
  <si>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</si>
  <si>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</si>
  <si>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</si>
  <si>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</si>
  <si>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</si>
  <si>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</si>
  <si>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</si>
  <si>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</si>
  <si>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</si>
  <si>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</si>
  <si>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</si>
  <si>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</si>
  <si>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</si>
  <si>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</si>
  <si>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</si>
  <si>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</si>
  <si>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</si>
  <si>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</si>
  <si>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</si>
  <si>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</si>
  <si>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</si>
  <si>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</si>
  <si>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</si>
  <si>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</si>
  <si>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</si>
  <si>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</si>
  <si>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</si>
  <si>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</si>
  <si>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</si>
  <si>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</si>
  <si>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</si>
  <si>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</si>
  <si>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</si>
  <si>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</si>
  <si>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</si>
  <si>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</si>
  <si>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</si>
  <si>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</si>
  <si>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</si>
  <si>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</si>
  <si>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</si>
  <si>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</si>
  <si>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</si>
  <si>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</si>
  <si>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</si>
  <si>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</si>
  <si>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</si>
  <si>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</si>
  <si>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</si>
  <si>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</si>
  <si>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</si>
  <si>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</si>
  <si>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</si>
  <si>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</si>
  <si>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</si>
  <si>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</si>
  <si>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</si>
  <si>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</si>
  <si>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</si>
  <si>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</si>
  <si>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</si>
  <si>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</si>
  <si>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</si>
  <si>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</si>
  <si>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</si>
  <si>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</si>
  <si>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</si>
  <si>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</si>
  <si>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</si>
  <si>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</si>
  <si>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</si>
  <si>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</si>
  <si>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</si>
  <si>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</si>
  <si>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</si>
  <si>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</si>
  <si>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</si>
  <si>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</si>
  <si>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</si>
  <si>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</si>
  <si>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</si>
  <si>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</si>
  <si>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</si>
  <si>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</si>
  <si>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</si>
  <si>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</si>
  <si>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</si>
  <si>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</si>
  <si>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</si>
  <si>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</si>
  <si>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</si>
  <si>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</si>
  <si>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</si>
  <si>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</si>
  <si>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</si>
  <si>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</si>
  <si>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</si>
  <si>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</si>
  <si>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</si>
  <si>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</si>
  <si>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</si>
  <si>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</si>
  <si>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</si>
  <si>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</si>
  <si>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</si>
  <si>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</si>
  <si>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</si>
  <si>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</si>
  <si>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</si>
  <si>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</si>
  <si>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</si>
  <si>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</si>
  <si>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</si>
  <si>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</si>
  <si>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</si>
  <si>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</si>
  <si>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</si>
  <si>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</si>
  <si>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</si>
  <si>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</si>
  <si>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</si>
  <si>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</si>
  <si>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</si>
  <si>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</si>
  <si>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</si>
  <si>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</si>
  <si>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</si>
  <si>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</si>
  <si>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</si>
  <si>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</si>
  <si>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</si>
  <si>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</si>
  <si>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</si>
  <si>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</si>
  <si>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</si>
  <si>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</si>
  <si>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</si>
  <si>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</si>
  <si>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</si>
  <si>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</si>
  <si>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</si>
  <si>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</si>
  <si>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</si>
  <si>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</si>
  <si>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</si>
  <si>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</si>
  <si>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</si>
  <si>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</si>
  <si>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</si>
  <si>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</si>
  <si>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</si>
  <si>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</si>
  <si>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</si>
  <si>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</si>
  <si>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</si>
  <si>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</si>
  <si>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</si>
  <si>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</si>
  <si>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</si>
  <si>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</si>
  <si>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</si>
  <si>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</si>
  <si>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</si>
  <si>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</si>
  <si>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</si>
  <si>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</si>
  <si>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</si>
  <si>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</si>
  <si>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</si>
  <si>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</si>
  <si>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</si>
  <si>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</si>
  <si>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</si>
  <si>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</si>
  <si>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</si>
  <si>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</si>
  <si>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</si>
  <si>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</si>
  <si>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</si>
  <si>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</si>
  <si>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</si>
  <si>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</si>
  <si>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</si>
  <si>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</si>
  <si>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</si>
  <si>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</si>
  <si>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</si>
  <si>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</si>
  <si>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</si>
  <si>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</si>
  <si>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</si>
  <si>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</si>
  <si>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</si>
  <si>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</si>
  <si>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</si>
  <si>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</si>
  <si>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</si>
  <si>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</si>
  <si>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</si>
  <si>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</si>
  <si>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</si>
  <si>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</si>
  <si>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</si>
  <si>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</si>
  <si>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</si>
  <si>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</si>
  <si>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</si>
  <si>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</si>
  <si>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</si>
  <si>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</si>
  <si>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</si>
  <si>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</si>
  <si>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</si>
  <si>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</si>
  <si>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</si>
  <si>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</si>
  <si>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</si>
  <si>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</si>
  <si>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</si>
  <si>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</si>
  <si>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</si>
  <si>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</si>
  <si>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</si>
  <si>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</si>
  <si>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</si>
  <si>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</si>
  <si>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</si>
  <si>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</si>
  <si>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</si>
  <si>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</si>
  <si>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</si>
  <si>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</si>
  <si>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</si>
  <si>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</si>
  <si>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</si>
  <si>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</si>
  <si>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</si>
  <si>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</si>
  <si>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</si>
  <si>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</si>
  <si>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</si>
  <si>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</si>
  <si>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</si>
  <si>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</si>
  <si>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</si>
  <si>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</si>
  <si>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</si>
  <si>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</si>
  <si>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</si>
  <si>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</si>
  <si>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</si>
  <si>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</si>
  <si>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</si>
  <si>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</si>
  <si>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</si>
  <si>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</si>
  <si>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</si>
  <si>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</si>
  <si>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</si>
  <si>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</si>
  <si>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</si>
  <si>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</si>
  <si>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</si>
  <si>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</si>
  <si>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</si>
  <si>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</si>
  <si>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</si>
  <si>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</si>
  <si>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</si>
  <si>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</si>
  <si>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</si>
  <si>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</si>
  <si>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</si>
  <si>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</si>
  <si>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</si>
  <si>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</si>
  <si>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</si>
  <si>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</si>
  <si>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</si>
  <si>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</si>
  <si>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</si>
  <si>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</si>
  <si>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</si>
  <si>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</si>
  <si>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</si>
  <si>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</si>
  <si>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</si>
  <si>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</si>
  <si>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</si>
  <si>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</si>
  <si>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</si>
  <si>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</si>
  <si>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</si>
  <si>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</si>
  <si>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</si>
  <si>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</si>
  <si>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</si>
  <si>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</si>
  <si>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</si>
  <si>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</si>
  <si>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</si>
  <si>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</si>
  <si>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</si>
  <si>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</si>
  <si>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</si>
  <si>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</si>
  <si>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</si>
  <si>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</si>
  <si>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</si>
  <si>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</si>
  <si>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</si>
  <si>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</si>
  <si>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</si>
  <si>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</si>
  <si>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</si>
  <si>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</si>
  <si>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</si>
  <si>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</si>
  <si>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</si>
  <si>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</si>
  <si>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</si>
  <si>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</si>
  <si>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</si>
  <si>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</si>
  <si>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</si>
  <si>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</si>
  <si>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</si>
  <si>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</si>
  <si>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</si>
  <si>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</si>
  <si>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</si>
  <si>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</si>
  <si>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</si>
  <si>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</si>
  <si>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</si>
  <si>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</si>
  <si>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</si>
  <si>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</si>
  <si>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</si>
  <si>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</si>
  <si>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</si>
  <si>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</si>
  <si>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</si>
  <si>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</si>
  <si>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</si>
  <si>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</si>
  <si>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</si>
  <si>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</si>
  <si>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</si>
  <si>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</si>
  <si>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</si>
  <si>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</si>
  <si>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</si>
  <si>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</si>
  <si>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</si>
  <si>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</si>
  <si>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</si>
  <si>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</si>
  <si>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</si>
  <si>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</si>
  <si>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</si>
  <si>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</si>
  <si>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</si>
  <si>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</si>
  <si>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</si>
  <si>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</si>
  <si>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</si>
  <si>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</si>
  <si>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</si>
  <si>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</si>
  <si>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</si>
  <si>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</si>
  <si>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</si>
  <si>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</si>
  <si>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</si>
  <si>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</si>
  <si>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</si>
  <si>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</si>
  <si>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</si>
  <si>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</si>
  <si>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</si>
  <si>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</si>
  <si>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</si>
  <si>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</si>
  <si>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</si>
  <si>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</si>
  <si>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</si>
  <si>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</si>
  <si>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</si>
  <si>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</si>
  <si>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</si>
  <si>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</si>
  <si>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</si>
  <si>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</si>
  <si>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</si>
  <si>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</si>
  <si>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</si>
  <si>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</si>
  <si>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</si>
  <si>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</si>
  <si>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</si>
  <si>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</si>
  <si>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</si>
  <si>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</si>
  <si>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</si>
  <si>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</si>
  <si>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</si>
  <si>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</si>
  <si>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</si>
  <si>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</si>
  <si>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</si>
  <si>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</si>
  <si>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</si>
  <si>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</si>
  <si>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</si>
  <si>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</si>
  <si>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</si>
  <si>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</si>
  <si>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</si>
  <si>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</si>
  <si>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</si>
  <si>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</si>
  <si>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</si>
  <si>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</si>
  <si>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</si>
  <si>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</si>
  <si>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</si>
  <si>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</si>
  <si>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</si>
  <si>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</si>
  <si>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</si>
  <si>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</si>
  <si>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</si>
  <si>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</si>
  <si>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</si>
  <si>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</si>
  <si>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</si>
  <si>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</si>
  <si>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</si>
  <si>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</si>
  <si>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</si>
  <si>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</si>
  <si>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</si>
  <si>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</si>
  <si>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</si>
  <si>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</si>
  <si>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</si>
  <si>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</si>
  <si>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</si>
  <si>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</si>
  <si>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</si>
  <si>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</si>
  <si>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</si>
  <si>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</si>
  <si>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</si>
  <si>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</si>
  <si>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</si>
  <si>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</si>
  <si>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</si>
  <si>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</si>
  <si>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</si>
  <si>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</si>
  <si>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</si>
  <si>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</si>
  <si>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</si>
  <si>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</si>
  <si>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</si>
  <si>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</si>
  <si>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</si>
  <si>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</si>
  <si>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</si>
  <si>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</si>
  <si>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</si>
  <si>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</si>
  <si>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</si>
  <si>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</si>
  <si>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</si>
  <si>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</si>
  <si>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</si>
  <si>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</si>
  <si>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</si>
  <si>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</si>
  <si>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</si>
  <si>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</si>
  <si>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</si>
  <si>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</si>
  <si>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</si>
  <si>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</si>
  <si>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</si>
  <si>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</si>
  <si>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</si>
  <si>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</si>
  <si>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</si>
  <si>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</si>
  <si>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</si>
  <si>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</si>
  <si>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</si>
  <si>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</si>
  <si>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</si>
  <si>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</si>
  <si>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</si>
  <si>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</si>
  <si>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</si>
  <si>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</si>
  <si>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</si>
  <si>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</si>
  <si>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</si>
  <si>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</si>
  <si>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</si>
  <si>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</si>
  <si>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</si>
  <si>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</si>
  <si>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</si>
  <si>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</si>
  <si>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</si>
  <si>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</si>
  <si>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</si>
  <si>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</si>
  <si>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</si>
  <si>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</si>
  <si>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</si>
  <si>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</si>
  <si>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</si>
  <si>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</si>
  <si>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</si>
  <si>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</si>
  <si>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</si>
  <si>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</si>
  <si>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</si>
  <si>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</si>
  <si>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</si>
  <si>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</si>
  <si>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</si>
  <si>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</si>
  <si>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</si>
  <si>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</si>
  <si>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</si>
  <si>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</si>
  <si>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</si>
  <si>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</si>
  <si>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</si>
  <si>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</si>
  <si>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</si>
  <si>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</si>
  <si>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</si>
  <si>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</si>
  <si>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</si>
  <si>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</si>
  <si>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</si>
  <si>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</si>
  <si>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</si>
  <si>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</si>
  <si>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</si>
  <si>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</si>
  <si>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</si>
  <si>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</si>
  <si>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</si>
  <si>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</si>
  <si>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</si>
  <si>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</si>
  <si>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</si>
  <si>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</si>
  <si>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</si>
  <si>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</si>
  <si>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</si>
  <si>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</si>
  <si>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</si>
  <si>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</si>
  <si>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</si>
  <si>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</si>
  <si>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</si>
  <si>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</si>
  <si>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</si>
  <si>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</si>
  <si>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</si>
  <si>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</si>
  <si>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</si>
  <si>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</si>
  <si>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</si>
  <si>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</si>
  <si>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</si>
  <si>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</si>
  <si>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</si>
  <si>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</si>
  <si>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</si>
  <si>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</si>
  <si>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</si>
  <si>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</si>
  <si>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</si>
  <si>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</si>
  <si>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</si>
  <si>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</si>
  <si>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</si>
  <si>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</si>
  <si>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</si>
  <si>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</si>
  <si>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</si>
  <si>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</si>
  <si>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</si>
  <si>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</si>
  <si>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</si>
  <si>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</si>
  <si>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</si>
  <si>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</si>
  <si>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</si>
  <si>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</si>
  <si>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</si>
  <si>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</si>
  <si>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</si>
  <si>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</si>
  <si>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</si>
  <si>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</si>
  <si>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</si>
  <si>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</si>
  <si>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</si>
  <si>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</si>
  <si>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</si>
  <si>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</si>
  <si>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</si>
  <si>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</si>
  <si>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</si>
  <si>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</si>
  <si>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</si>
  <si>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</si>
  <si>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</si>
  <si>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</si>
  <si>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</si>
  <si>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</si>
  <si>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</si>
  <si>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</si>
  <si>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</si>
  <si>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</si>
  <si>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</si>
  <si>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</si>
  <si>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</si>
  <si>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</si>
  <si>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</si>
  <si>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</si>
  <si>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</si>
  <si>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</si>
  <si>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</si>
  <si>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</si>
  <si>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</si>
  <si>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</si>
  <si>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</si>
  <si>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</si>
  <si>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</si>
  <si>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</si>
  <si>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</si>
  <si>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</si>
  <si>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</si>
  <si>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</si>
  <si>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</si>
  <si>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</si>
  <si>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</si>
  <si>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</si>
  <si>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</si>
  <si>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</si>
  <si>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</si>
  <si>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</si>
  <si>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</si>
  <si>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</si>
  <si>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</si>
  <si>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</si>
  <si>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</si>
  <si>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</si>
  <si>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</si>
  <si>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</si>
  <si>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</si>
  <si>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</si>
  <si>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</si>
  <si>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</si>
  <si>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</si>
  <si>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</si>
  <si>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</si>
  <si>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</si>
  <si>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</si>
  <si>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</si>
  <si>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</si>
  <si>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</si>
  <si>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</si>
  <si>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</si>
  <si>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</si>
  <si>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</si>
  <si>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</si>
  <si>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</si>
  <si>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</si>
  <si>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</si>
  <si>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</si>
  <si>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</si>
  <si>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</si>
  <si>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</si>
  <si>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</si>
  <si>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</si>
  <si>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</si>
  <si>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</si>
  <si>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</si>
  <si>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</si>
  <si>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</si>
  <si>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</si>
  <si>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</si>
  <si>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</si>
  <si>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</si>
  <si>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</si>
  <si>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</si>
  <si>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</si>
  <si>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</si>
  <si>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</si>
  <si>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</si>
  <si>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</si>
  <si>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</si>
  <si>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</si>
  <si>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</si>
  <si>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</si>
  <si>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</si>
  <si>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</si>
  <si>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</si>
  <si>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</si>
  <si>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</si>
  <si>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</si>
  <si>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</si>
  <si>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</si>
  <si>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</si>
  <si>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</si>
  <si>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</si>
  <si>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</si>
  <si>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</si>
  <si>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</si>
  <si>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</si>
  <si>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</si>
  <si>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</si>
  <si>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</si>
  <si>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</si>
  <si>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</si>
  <si>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</si>
  <si>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</si>
  <si>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</si>
  <si>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</si>
  <si>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</si>
  <si>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</si>
  <si>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</si>
  <si>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</si>
  <si>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</si>
  <si>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</si>
  <si>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</si>
  <si>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</si>
  <si>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</si>
  <si>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</si>
  <si>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</si>
  <si>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</si>
  <si>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</si>
  <si>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</si>
  <si>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</si>
  <si>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</si>
  <si>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</si>
  <si>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</si>
  <si>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</si>
  <si>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</si>
  <si>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</si>
  <si>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</si>
  <si>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</si>
  <si>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</si>
  <si>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</si>
  <si>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</si>
  <si>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</si>
  <si>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</si>
  <si>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</si>
  <si>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</si>
  <si>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</si>
  <si>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</si>
  <si>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</si>
  <si>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</si>
  <si>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</si>
  <si>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</si>
  <si>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</si>
  <si>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</si>
  <si>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</si>
  <si>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</si>
  <si>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</si>
  <si>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</si>
  <si>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</si>
  <si>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</si>
  <si>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</si>
  <si>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</si>
  <si>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</si>
  <si>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</si>
  <si>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</si>
  <si>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</si>
  <si>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</si>
  <si>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</si>
  <si>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</si>
  <si>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</si>
  <si>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</si>
  <si>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</si>
  <si>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</si>
  <si>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</si>
  <si>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</si>
  <si>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</si>
  <si>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</si>
  <si>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</si>
  <si>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</si>
  <si>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</si>
  <si>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</si>
  <si>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</si>
  <si>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</si>
  <si>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</si>
  <si>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</si>
  <si>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</si>
  <si>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</si>
  <si>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</si>
  <si>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</si>
  <si>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</si>
  <si>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</si>
  <si>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</si>
  <si>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</si>
  <si>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</si>
  <si>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</si>
  <si>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</si>
  <si>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</si>
  <si>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</si>
  <si>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</si>
  <si>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</si>
  <si>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</si>
  <si>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</si>
  <si>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</si>
  <si>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</si>
  <si>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</si>
  <si>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</si>
  <si>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</si>
  <si>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</si>
  <si>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</si>
  <si>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</si>
  <si>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</si>
  <si>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</si>
  <si>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</si>
  <si>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</si>
  <si>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</si>
  <si>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</si>
  <si>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</si>
  <si>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</si>
  <si>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</si>
  <si>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</si>
  <si>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</si>
  <si>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</si>
  <si>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</si>
  <si>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</si>
  <si>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</si>
  <si>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</si>
  <si>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</si>
  <si>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</si>
  <si>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</si>
  <si>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</si>
  <si>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</si>
  <si>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</si>
  <si>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</si>
  <si>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</si>
  <si>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</si>
  <si>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</si>
  <si>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</si>
  <si>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</si>
  <si>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</si>
  <si>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</si>
  <si>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</si>
  <si>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</si>
  <si>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</si>
  <si>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</si>
  <si>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</si>
  <si>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</si>
  <si>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</si>
  <si>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</si>
  <si>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</si>
  <si>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</si>
  <si>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</si>
  <si>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</si>
  <si>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</si>
  <si>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</si>
  <si>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</si>
  <si>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</si>
  <si>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</si>
  <si>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</si>
  <si>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</si>
  <si>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</si>
  <si>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</si>
  <si>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</si>
  <si>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</si>
  <si>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</si>
  <si>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</si>
  <si>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</si>
  <si>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</si>
  <si>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</si>
  <si>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</si>
  <si>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</si>
  <si>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</si>
  <si>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</si>
  <si>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</si>
  <si>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</si>
  <si>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</si>
  <si>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</si>
  <si>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</si>
  <si>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</si>
  <si>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</si>
  <si>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</si>
  <si>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</si>
  <si>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</si>
  <si>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</si>
  <si>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</si>
  <si>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</si>
  <si>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</si>
  <si>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</si>
  <si>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</si>
  <si>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</si>
  <si>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</si>
  <si>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</si>
  <si>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</si>
  <si>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</si>
  <si>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</si>
  <si>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</si>
  <si>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</si>
  <si>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</si>
  <si>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</si>
  <si>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</si>
  <si>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</si>
  <si>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</si>
  <si>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</si>
  <si>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</si>
  <si>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</si>
  <si>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</si>
  <si>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</si>
  <si>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</si>
  <si>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</si>
  <si>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</si>
  <si>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</si>
  <si>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</si>
  <si>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</si>
  <si>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</si>
  <si>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</si>
  <si>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</si>
  <si>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</si>
  <si>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</si>
  <si>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</si>
  <si>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</si>
  <si>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</si>
  <si>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</si>
  <si>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</si>
  <si>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</si>
  <si>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</si>
  <si>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</si>
  <si>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</si>
  <si>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</si>
  <si>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</si>
  <si>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</si>
  <si>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</si>
  <si>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</si>
  <si>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</si>
  <si>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</si>
  <si>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</si>
  <si>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</si>
  <si>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</si>
  <si>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</si>
  <si>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</si>
  <si>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</si>
  <si>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</si>
  <si>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</si>
  <si>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</si>
  <si>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</si>
  <si>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</si>
  <si>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</si>
  <si>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</si>
  <si>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</si>
  <si>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</si>
  <si>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</si>
  <si>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</si>
  <si>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</si>
  <si>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</si>
  <si>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</si>
  <si>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</si>
  <si>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</si>
  <si>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</si>
  <si>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</si>
  <si>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</si>
  <si>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</si>
  <si>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</si>
  <si>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</si>
  <si>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</si>
  <si>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</si>
  <si>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</si>
  <si>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</si>
  <si>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</si>
  <si>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</si>
  <si>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</si>
  <si>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</si>
  <si>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</si>
  <si>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</si>
  <si>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</si>
  <si>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</si>
  <si>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</si>
  <si>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</si>
  <si>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</si>
  <si>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</si>
  <si>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</si>
  <si>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</si>
  <si>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</si>
  <si>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</si>
  <si>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</si>
  <si>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</si>
  <si>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</si>
  <si>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</si>
  <si>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</si>
  <si>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</si>
  <si>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</si>
  <si>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</si>
  <si>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</si>
  <si>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</si>
  <si>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</si>
  <si>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</si>
  <si>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</si>
  <si>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</si>
  <si>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</si>
  <si>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</si>
  <si>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</si>
  <si>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</si>
  <si>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</si>
  <si>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</si>
  <si>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</si>
  <si>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</si>
  <si>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</si>
  <si>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</si>
  <si>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</si>
  <si>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</si>
  <si>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</si>
  <si>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</si>
  <si>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</si>
  <si>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</si>
  <si>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</si>
  <si>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</si>
  <si>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</si>
  <si>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</si>
  <si>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</si>
  <si>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</si>
  <si>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</si>
  <si>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</si>
  <si>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</si>
  <si>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</si>
  <si>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</si>
  <si>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</si>
  <si>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</si>
  <si>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</si>
  <si>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</si>
  <si>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</si>
  <si>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</si>
  <si>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</si>
  <si>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</si>
  <si>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</si>
  <si>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</si>
  <si>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</si>
  <si>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</si>
  <si>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</si>
  <si>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</si>
  <si>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</si>
  <si>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</si>
  <si>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</si>
  <si>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</si>
  <si>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</si>
  <si>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</si>
  <si>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</si>
  <si>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</si>
  <si>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</si>
  <si>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</si>
  <si>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</si>
  <si>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</si>
  <si>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</si>
  <si>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</si>
  <si>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</si>
  <si>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</si>
  <si>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</si>
  <si>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</si>
  <si>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</si>
  <si>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</si>
  <si>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</si>
  <si>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</si>
  <si>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</si>
  <si>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</si>
  <si>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</si>
  <si>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</si>
  <si>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</si>
  <si>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</si>
  <si>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</si>
  <si>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</si>
  <si>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</si>
  <si>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</si>
  <si>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</si>
  <si>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</si>
  <si>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</si>
  <si>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</si>
  <si>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</si>
  <si>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</si>
  <si>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</si>
  <si>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</si>
  <si>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</si>
  <si>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</si>
  <si>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</si>
  <si>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</si>
  <si>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</si>
  <si>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</si>
  <si>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</si>
  <si>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</si>
  <si>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</si>
  <si>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</si>
  <si>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</si>
  <si>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</si>
  <si>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</si>
  <si>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</si>
  <si>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</si>
  <si>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</si>
  <si>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</si>
  <si>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</si>
  <si>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</si>
  <si>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</si>
  <si>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</si>
  <si>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</si>
  <si>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</si>
  <si>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</si>
  <si>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</si>
  <si>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</si>
  <si>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</si>
  <si>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</si>
  <si>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</si>
  <si>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</si>
  <si>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</si>
  <si>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</si>
  <si>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</si>
  <si>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</si>
  <si>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</si>
  <si>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</si>
  <si>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</si>
  <si>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</si>
  <si>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</si>
  <si>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</si>
  <si>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</si>
  <si>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</si>
  <si>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</si>
  <si>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</si>
  <si>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</si>
  <si>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</si>
  <si>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</si>
  <si>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</si>
  <si>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</si>
  <si>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</si>
  <si>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</si>
  <si>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</si>
  <si>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</si>
  <si>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</si>
  <si>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</si>
  <si>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</si>
  <si>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</si>
  <si>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</si>
  <si>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</si>
  <si>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</si>
  <si>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</si>
  <si>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</si>
  <si>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</si>
  <si>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</si>
  <si>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</si>
  <si>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</si>
  <si>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</si>
  <si>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</si>
  <si>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</si>
  <si>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</si>
  <si>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</si>
  <si>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</si>
  <si>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</si>
  <si>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</si>
  <si>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</si>
  <si>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</si>
  <si>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</si>
  <si>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</si>
  <si>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</si>
  <si>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</si>
  <si>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</si>
  <si>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</si>
  <si>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</si>
  <si>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</si>
  <si>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</si>
  <si>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</si>
  <si>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</si>
  <si>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</si>
  <si>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</si>
  <si>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</si>
  <si>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</si>
  <si>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</si>
  <si>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</si>
  <si>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</si>
  <si>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</si>
  <si>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</si>
  <si>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</si>
  <si>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</si>
  <si>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</si>
  <si>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</si>
  <si>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</si>
  <si>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</si>
  <si>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</si>
  <si>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</si>
  <si>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</si>
  <si>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</si>
  <si>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</si>
  <si>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</si>
  <si>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</si>
  <si>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</si>
  <si>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</si>
  <si>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</si>
  <si>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</si>
  <si>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</si>
  <si>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</si>
  <si>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</si>
  <si>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</si>
  <si>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</si>
  <si>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</si>
  <si>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</si>
  <si>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</si>
  <si>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</si>
  <si>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</si>
  <si>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</si>
  <si>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</si>
  <si>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</si>
  <si>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</si>
  <si>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</si>
  <si>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</si>
  <si>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</si>
  <si>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</si>
  <si>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</si>
  <si>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</si>
  <si>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</si>
  <si>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</si>
  <si>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</si>
  <si>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</si>
  <si>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</si>
  <si>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</si>
  <si>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</si>
  <si>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</si>
  <si>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</si>
  <si>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</si>
  <si>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</si>
  <si>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</si>
  <si>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</si>
  <si>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</si>
  <si>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</si>
  <si>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</si>
  <si>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</si>
  <si>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</si>
  <si>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</si>
  <si>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</si>
  <si>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</si>
  <si>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</si>
  <si>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</si>
  <si>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</si>
  <si>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</si>
  <si>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</si>
  <si>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</si>
  <si>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</si>
  <si>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</si>
  <si>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</si>
  <si>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</si>
  <si>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</si>
  <si>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</si>
  <si>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</si>
  <si>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</si>
  <si>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</si>
  <si>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</si>
  <si>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</si>
  <si>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</si>
  <si>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</si>
  <si>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</si>
  <si>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</si>
  <si>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</si>
  <si>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</si>
  <si>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</si>
  <si>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</si>
  <si>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</si>
  <si>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</si>
  <si>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</si>
  <si>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</si>
  <si>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</si>
  <si>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</si>
  <si>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</si>
  <si>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</si>
  <si>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</si>
  <si>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</si>
  <si>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</si>
  <si>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</si>
  <si>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</si>
  <si>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</si>
  <si>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</si>
  <si>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</si>
  <si>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</si>
  <si>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</si>
  <si>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</si>
  <si>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</si>
  <si>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</si>
  <si>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</si>
  <si>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</si>
  <si>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</si>
  <si>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</si>
  <si>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</si>
  <si>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</si>
  <si>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</si>
  <si>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</si>
  <si>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</si>
  <si>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</si>
  <si>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</si>
  <si>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</si>
  <si>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</si>
  <si>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</si>
  <si>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</si>
  <si>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</si>
  <si>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</si>
  <si>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</si>
  <si>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</si>
  <si>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</si>
  <si>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</si>
  <si>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</si>
  <si>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</si>
  <si>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</si>
  <si>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</si>
  <si>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</si>
  <si>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</si>
  <si>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</si>
  <si>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</si>
  <si>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</si>
  <si>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</si>
  <si>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</si>
  <si>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</si>
  <si>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</si>
  <si>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</si>
  <si>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</si>
  <si>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</si>
  <si>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</si>
  <si>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</si>
  <si>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</si>
  <si>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</si>
  <si>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</si>
  <si>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</si>
  <si>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</si>
  <si>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</si>
  <si>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</si>
  <si>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</si>
  <si>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</si>
  <si>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</si>
  <si>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</si>
  <si>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</si>
  <si>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</si>
  <si>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</si>
  <si>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</si>
  <si>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</si>
  <si>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</si>
  <si>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</si>
  <si>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</si>
  <si>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</si>
  <si>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</si>
  <si>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</si>
  <si>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</si>
  <si>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</si>
  <si>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</si>
  <si>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</si>
  <si>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</si>
  <si>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</si>
  <si>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</si>
  <si>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</si>
  <si>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</si>
  <si>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</si>
  <si>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</si>
  <si>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</si>
  <si>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</si>
  <si>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</si>
  <si>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</si>
  <si>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</si>
  <si>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</si>
  <si>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</si>
  <si>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</si>
  <si>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</si>
  <si>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</si>
  <si>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</si>
  <si>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</si>
  <si>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</si>
  <si>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</si>
  <si>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</si>
  <si>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</si>
  <si>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</si>
  <si>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</si>
  <si>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</si>
  <si>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</si>
  <si>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</si>
  <si>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</si>
  <si>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</si>
  <si>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</si>
  <si>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</si>
  <si>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</si>
  <si>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</si>
  <si>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</si>
  <si>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</si>
  <si>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</si>
  <si>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</si>
  <si>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</si>
  <si>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</si>
  <si>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</si>
  <si>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</si>
  <si>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</si>
  <si>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</si>
  <si>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</si>
  <si>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</si>
  <si>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</si>
  <si>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</si>
  <si>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</si>
  <si>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</si>
  <si>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</si>
  <si>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</si>
  <si>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</si>
  <si>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</si>
  <si>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</si>
  <si>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</si>
  <si>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</si>
  <si>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</si>
  <si>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</si>
  <si>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</si>
  <si>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</si>
  <si>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</si>
  <si>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</si>
  <si>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</si>
  <si>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</si>
  <si>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</si>
  <si>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</si>
  <si>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</si>
  <si>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</si>
  <si>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</si>
  <si>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</si>
  <si>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</si>
  <si>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</si>
  <si>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</si>
  <si>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</si>
  <si>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</si>
  <si>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</si>
  <si>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</si>
  <si>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</si>
  <si>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</si>
  <si>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</si>
  <si>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</si>
  <si>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</si>
  <si>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</si>
  <si>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</si>
  <si>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</si>
  <si>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</si>
  <si>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</si>
  <si>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</si>
  <si>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</si>
  <si>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</si>
  <si>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</si>
  <si>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</si>
  <si>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</si>
  <si>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</si>
  <si>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</si>
  <si>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</si>
  <si>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</si>
  <si>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</si>
  <si>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</si>
  <si>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</si>
  <si>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</si>
  <si>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</si>
  <si>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</si>
  <si>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</si>
  <si>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</si>
  <si>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</si>
  <si>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</si>
  <si>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</si>
  <si>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</si>
  <si>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</si>
  <si>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</si>
  <si>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</si>
  <si>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</si>
  <si>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</si>
  <si>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</si>
  <si>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</si>
  <si>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</si>
  <si>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</si>
  <si>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</si>
  <si>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</si>
  <si>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</si>
  <si>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</si>
  <si>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</si>
  <si>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</si>
  <si>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</si>
  <si>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</si>
  <si>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</si>
  <si>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</si>
  <si>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</si>
  <si>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</si>
  <si>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</si>
  <si>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</si>
  <si>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</si>
  <si>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</si>
  <si>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</si>
  <si>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</si>
  <si>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</si>
  <si>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</si>
  <si>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</si>
  <si>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</si>
  <si>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</si>
  <si>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</si>
  <si>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</si>
  <si>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</si>
  <si>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</si>
  <si>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</si>
  <si>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</si>
  <si>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</si>
  <si>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</si>
  <si>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</si>
  <si>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</si>
  <si>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</si>
  <si>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</si>
  <si>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</si>
  <si>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</si>
  <si>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</si>
  <si>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</si>
  <si>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</si>
  <si>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</si>
  <si>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</si>
  <si>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</si>
  <si>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</si>
  <si>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</si>
  <si>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</si>
  <si>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</si>
  <si>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</si>
  <si>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</si>
  <si>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</si>
  <si>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</si>
  <si>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</si>
  <si>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</si>
  <si>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</si>
  <si>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</si>
  <si>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</si>
  <si>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</si>
  <si>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</si>
  <si>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</si>
  <si>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</si>
  <si>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</si>
  <si>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</si>
  <si>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</si>
  <si>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</si>
  <si>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</si>
  <si>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</si>
  <si>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</si>
  <si>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</si>
  <si>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</si>
  <si>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</si>
  <si>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</si>
  <si>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</si>
  <si>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</si>
  <si>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</si>
  <si>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</si>
  <si>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</si>
  <si>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</si>
  <si>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</si>
  <si>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</si>
  <si>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</si>
  <si>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</si>
  <si>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</si>
  <si>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</si>
  <si>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</si>
  <si>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</si>
  <si>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</si>
  <si>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</si>
  <si>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</si>
  <si>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</si>
  <si>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</si>
  <si>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</si>
  <si>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</si>
  <si>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</si>
  <si>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</si>
  <si>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</si>
  <si>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</si>
  <si>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</si>
  <si>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</si>
  <si>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</si>
  <si>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</si>
  <si>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</si>
  <si>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</si>
  <si>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</si>
  <si>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</si>
  <si>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</si>
  <si>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</si>
  <si>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</si>
  <si>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</si>
  <si>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</si>
  <si>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</si>
  <si>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</si>
  <si>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</si>
  <si>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</si>
  <si>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</si>
  <si>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</si>
  <si>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</si>
  <si>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</si>
  <si>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</si>
  <si>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</si>
  <si>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</si>
  <si>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</si>
  <si>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</si>
  <si>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</si>
  <si>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</si>
  <si>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</si>
  <si>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</si>
  <si>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</si>
  <si>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</si>
  <si>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</si>
  <si>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</si>
  <si>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</si>
  <si>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</si>
  <si>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</si>
  <si>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</si>
  <si>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</si>
  <si>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</si>
  <si>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</si>
  <si>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</si>
  <si>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</si>
  <si>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</si>
  <si>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</si>
  <si>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</si>
  <si>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</si>
  <si>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</si>
  <si>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</si>
  <si>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</si>
  <si>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</si>
  <si>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</si>
  <si>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</si>
  <si>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</si>
  <si>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</si>
  <si>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</si>
  <si>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</si>
  <si>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</si>
  <si>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</si>
  <si>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</si>
  <si>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</si>
  <si>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</si>
  <si>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</si>
  <si>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</si>
  <si>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</si>
  <si>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</si>
  <si>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</si>
  <si>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</si>
  <si>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</si>
  <si>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</si>
  <si>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</si>
  <si>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</si>
  <si>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</si>
  <si>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</si>
  <si>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</si>
  <si>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</si>
  <si>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</si>
  <si>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</si>
  <si>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</si>
  <si>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</si>
  <si>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</si>
  <si>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</si>
  <si>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</si>
  <si>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</si>
  <si>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</si>
  <si>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</si>
  <si>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</si>
  <si>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</si>
  <si>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</si>
  <si>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</si>
  <si>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</si>
  <si>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</si>
  <si>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</si>
  <si>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</si>
  <si>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</si>
  <si>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</si>
  <si>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</si>
  <si>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</si>
  <si>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</si>
  <si>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</si>
  <si>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</si>
  <si>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</si>
  <si>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</si>
  <si>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</si>
  <si>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</si>
  <si>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</si>
  <si>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</si>
  <si>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</si>
  <si>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</si>
  <si>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</si>
  <si>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</si>
  <si>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</si>
  <si>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</si>
  <si>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</si>
  <si>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</si>
  <si>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</si>
  <si>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</si>
  <si>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</si>
  <si>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</si>
  <si>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</si>
  <si>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</si>
  <si>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</si>
  <si>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</si>
  <si>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</si>
  <si>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</si>
  <si>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</si>
  <si>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</si>
  <si>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</si>
  <si>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</si>
  <si>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</si>
  <si>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</si>
  <si>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</si>
  <si>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</si>
  <si>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</si>
  <si>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</si>
  <si>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</si>
  <si>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</si>
  <si>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</si>
  <si>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</si>
  <si>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</si>
  <si>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</si>
  <si>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</si>
  <si>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</si>
  <si>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</si>
  <si>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</si>
  <si>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</si>
  <si>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</si>
  <si>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</si>
  <si>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</si>
  <si>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</si>
  <si>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</si>
  <si>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</si>
  <si>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</si>
  <si>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</si>
  <si>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</si>
  <si>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</si>
  <si>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</si>
  <si>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</si>
  <si>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</si>
  <si>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</si>
  <si>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</si>
  <si>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</si>
  <si>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</si>
  <si>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</si>
  <si>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</si>
  <si>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</si>
  <si>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</si>
  <si>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</si>
  <si>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</si>
  <si>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</si>
  <si>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</si>
  <si>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</si>
  <si>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</si>
  <si>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</si>
  <si>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</si>
  <si>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</si>
  <si>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</si>
  <si>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</si>
  <si>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</si>
  <si>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</si>
  <si>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</si>
  <si>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</si>
  <si>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</si>
  <si>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</si>
  <si>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</si>
  <si>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</si>
  <si>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</si>
  <si>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</si>
  <si>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</si>
  <si>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</si>
  <si>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</si>
  <si>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</si>
  <si>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</si>
  <si>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</si>
  <si>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</si>
  <si>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</si>
  <si>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</si>
  <si>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</si>
  <si>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</si>
  <si>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</si>
  <si>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</si>
  <si>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</si>
  <si>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</si>
  <si>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</si>
  <si>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</si>
  <si>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</si>
  <si>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</si>
  <si>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</si>
  <si>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</si>
  <si>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</si>
  <si>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</si>
  <si>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</si>
  <si>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</si>
  <si>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</si>
  <si>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</si>
  <si>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</si>
  <si>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</si>
  <si>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</si>
  <si>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</si>
  <si>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</si>
  <si>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</si>
  <si>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</si>
  <si>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</si>
  <si>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</si>
  <si>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</si>
  <si>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</si>
  <si>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</si>
  <si>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</si>
  <si>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</si>
  <si>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</si>
  <si>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</si>
  <si>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</si>
  <si>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</si>
  <si>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</si>
  <si>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</si>
  <si>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</si>
  <si>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</si>
  <si>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</si>
  <si>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</si>
  <si>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</si>
  <si>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</si>
  <si>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</si>
  <si>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</si>
  <si>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</si>
  <si>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</si>
  <si>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</si>
  <si>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</si>
  <si>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</si>
  <si>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</si>
  <si>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</si>
  <si>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</si>
  <si>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</si>
  <si>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</si>
  <si>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</si>
  <si>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</si>
  <si>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</si>
  <si>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</si>
  <si>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</si>
  <si>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</si>
  <si>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</si>
  <si>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</si>
  <si>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</si>
  <si>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</si>
  <si>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</si>
  <si>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</si>
  <si>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</si>
  <si>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</si>
  <si>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</si>
  <si>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</si>
  <si>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</si>
  <si>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</si>
  <si>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</si>
  <si>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</si>
  <si>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</si>
  <si>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</si>
  <si>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</si>
  <si>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</si>
  <si>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</si>
  <si>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</si>
  <si>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</si>
  <si>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</si>
  <si>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</si>
  <si>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</si>
  <si>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</si>
  <si>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</si>
  <si>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</si>
  <si>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</si>
  <si>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</si>
  <si>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</si>
  <si>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</si>
  <si>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</si>
  <si>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</si>
  <si>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</si>
  <si>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</si>
  <si>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</si>
  <si>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</si>
  <si>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</si>
  <si>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</si>
  <si>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</si>
  <si>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</si>
  <si>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</si>
  <si>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</si>
  <si>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</si>
  <si>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</si>
  <si>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</si>
  <si>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</si>
  <si>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</si>
  <si>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</si>
  <si>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</si>
  <si>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</si>
  <si>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</si>
  <si>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</si>
  <si>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</si>
  <si>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</si>
  <si>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</si>
  <si>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</si>
  <si>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</si>
  <si>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</si>
  <si>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</si>
  <si>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</si>
  <si>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</si>
  <si>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</si>
  <si>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</si>
  <si>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</si>
  <si>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</si>
  <si>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</si>
  <si>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</si>
  <si>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</si>
  <si>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</si>
  <si>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</si>
  <si>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</si>
  <si>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</si>
  <si>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</si>
  <si>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</si>
  <si>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</si>
  <si>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</si>
  <si>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</si>
  <si>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</si>
  <si>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</si>
  <si>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</si>
  <si>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</si>
  <si>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</si>
  <si>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</si>
  <si>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</si>
  <si>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</si>
  <si>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</si>
  <si>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</si>
  <si>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</si>
  <si>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</si>
  <si>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</si>
  <si>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</si>
  <si>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</si>
  <si>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</si>
  <si>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</si>
  <si>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</si>
  <si>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</si>
  <si>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</si>
  <si>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</si>
  <si>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</si>
  <si>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</si>
  <si>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</si>
  <si>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</si>
  <si>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</si>
  <si>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</si>
  <si>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</si>
  <si>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</si>
  <si>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</si>
  <si>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</si>
  <si>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</si>
  <si>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</si>
  <si>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</si>
  <si>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</si>
  <si>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</si>
  <si>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</si>
  <si>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</si>
  <si>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</si>
  <si>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</si>
  <si>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</si>
  <si>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</si>
  <si>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</si>
  <si>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</si>
  <si>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</si>
  <si>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</si>
  <si>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</si>
  <si>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</si>
  <si>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</si>
  <si>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</si>
  <si>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</si>
  <si>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</si>
  <si>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</si>
  <si>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</si>
  <si>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</si>
  <si>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</si>
  <si>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</si>
  <si>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</si>
  <si>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</si>
  <si>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</si>
  <si>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</si>
  <si>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</si>
  <si>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</si>
  <si>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</si>
  <si>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</si>
  <si>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</si>
  <si>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</si>
  <si>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</si>
  <si>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</si>
  <si>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</si>
  <si>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</si>
  <si>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</si>
  <si>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</si>
  <si>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</si>
  <si>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</si>
  <si>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</si>
  <si>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</si>
  <si>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</si>
  <si>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</si>
  <si>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</si>
  <si>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</si>
  <si>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</si>
  <si>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</si>
  <si>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</si>
  <si>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</si>
  <si>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</si>
  <si>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</si>
  <si>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</si>
  <si>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</si>
  <si>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</si>
  <si>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</si>
  <si>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</si>
  <si>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</si>
  <si>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</si>
  <si>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</si>
  <si>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</si>
  <si>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</si>
  <si>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</si>
  <si>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</si>
  <si>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</si>
  <si>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</si>
  <si>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</si>
  <si>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</si>
  <si>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</si>
  <si>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</si>
  <si>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</si>
  <si>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</si>
  <si>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</si>
  <si>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</si>
  <si>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</si>
  <si>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</si>
  <si>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</si>
  <si>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</si>
  <si>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</si>
  <si>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</si>
  <si>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</si>
  <si>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</si>
  <si>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</si>
  <si>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</si>
  <si>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</si>
  <si>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</si>
  <si>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</si>
  <si>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</si>
  <si>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</si>
  <si>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</si>
  <si>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</si>
  <si>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</si>
  <si>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</si>
  <si>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</si>
  <si>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</si>
  <si>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</si>
  <si>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</si>
  <si>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</si>
  <si>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</si>
  <si>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</si>
  <si>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</si>
  <si>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</si>
  <si>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</si>
  <si>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</si>
  <si>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</si>
  <si>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</si>
  <si>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</si>
  <si>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</si>
  <si>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</si>
  <si>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</si>
  <si>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</si>
  <si>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</si>
  <si>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</si>
  <si>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</si>
  <si>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</si>
  <si>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</si>
  <si>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</si>
  <si>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</si>
  <si>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</si>
  <si>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</si>
  <si>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</si>
  <si>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</si>
  <si>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</si>
  <si>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</si>
  <si>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</si>
  <si>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</si>
  <si>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</si>
  <si>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</si>
  <si>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</si>
  <si>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</si>
  <si>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</si>
  <si>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</si>
  <si>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</si>
  <si>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</si>
  <si>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</si>
  <si>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</si>
  <si>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</si>
  <si>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</si>
  <si>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</si>
  <si>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</si>
  <si>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</si>
  <si>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</si>
  <si>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</si>
  <si>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</si>
  <si>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</si>
  <si>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</si>
  <si>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</si>
  <si>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</si>
  <si>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</si>
  <si>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</si>
  <si>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</si>
  <si>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</si>
  <si>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</si>
  <si>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</si>
  <si>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</si>
  <si>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</si>
  <si>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</si>
  <si>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</si>
  <si>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</si>
  <si>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</si>
  <si>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</si>
  <si>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</si>
  <si>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</si>
  <si>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</si>
  <si>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</si>
  <si>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</si>
  <si>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</si>
  <si>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</si>
  <si>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</si>
  <si>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</si>
  <si>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</si>
  <si>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</si>
  <si>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</si>
  <si>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</si>
  <si>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</si>
  <si>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</si>
  <si>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</si>
  <si>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</si>
  <si>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</si>
  <si>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</si>
  <si>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</si>
  <si>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</si>
  <si>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</si>
  <si>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</si>
  <si>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</si>
  <si>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</si>
  <si>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</si>
  <si>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</si>
  <si>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</si>
  <si>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</si>
  <si>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</si>
  <si>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</si>
  <si>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</si>
  <si>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</si>
  <si>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</si>
  <si>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</si>
  <si>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</si>
  <si>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</si>
  <si>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</si>
  <si>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</si>
  <si>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</si>
  <si>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</si>
  <si>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</si>
  <si>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</si>
  <si>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</si>
  <si>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</si>
  <si>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</si>
  <si>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</si>
  <si>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</si>
  <si>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</si>
  <si>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</si>
  <si>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</si>
  <si>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</si>
  <si>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</si>
  <si>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</si>
  <si>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</si>
  <si>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</si>
  <si>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</si>
  <si>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</si>
  <si>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</si>
  <si>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</si>
  <si>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</si>
  <si>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</si>
  <si>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</si>
  <si>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</si>
  <si>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</si>
  <si>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</si>
  <si>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</si>
  <si>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</si>
  <si>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</si>
  <si>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</si>
  <si>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</si>
  <si>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</si>
  <si>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</si>
  <si>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</si>
  <si>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</si>
  <si>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</si>
  <si>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</si>
  <si>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</si>
  <si>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</si>
  <si>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</si>
  <si>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</si>
  <si>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</si>
  <si>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</si>
  <si>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</si>
  <si>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</si>
  <si>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</si>
  <si>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</si>
  <si>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</si>
  <si>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</si>
  <si>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</si>
  <si>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</si>
  <si>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</si>
  <si>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</si>
  <si>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</si>
  <si>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</si>
  <si>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</si>
  <si>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</si>
  <si>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</si>
  <si>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</si>
  <si>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</si>
  <si>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</si>
  <si>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</si>
  <si>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</si>
  <si>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</si>
  <si>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</si>
  <si>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</si>
  <si>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</si>
  <si>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</si>
  <si>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</si>
  <si>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</si>
  <si>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</si>
  <si>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</si>
  <si>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</si>
  <si>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</si>
  <si>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</si>
  <si>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</si>
  <si>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</si>
  <si>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</si>
  <si>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</si>
  <si>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</si>
  <si>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</si>
  <si>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</si>
  <si>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</si>
  <si>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</si>
  <si>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</si>
  <si>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</si>
  <si>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</si>
  <si>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</si>
  <si>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</si>
  <si>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</si>
  <si>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</si>
  <si>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</si>
  <si>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</si>
  <si>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</si>
  <si>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</si>
  <si>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</si>
  <si>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</si>
  <si>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</si>
  <si>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</si>
  <si>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</si>
  <si>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</si>
  <si>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</si>
  <si>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</si>
  <si>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</si>
  <si>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</si>
  <si>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</si>
  <si>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</si>
  <si>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</si>
  <si>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</si>
  <si>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</si>
  <si>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</si>
  <si>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</si>
  <si>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</si>
  <si>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</si>
  <si>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</si>
  <si>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</si>
  <si>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</si>
  <si>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</si>
  <si>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</si>
  <si>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</si>
  <si>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</si>
  <si>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</si>
  <si>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</si>
  <si>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</si>
  <si>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</si>
  <si>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</si>
  <si>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</si>
  <si>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</si>
  <si>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</si>
  <si>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</si>
  <si>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</si>
  <si>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</si>
  <si>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</si>
  <si>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</si>
  <si>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</si>
  <si>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</si>
  <si>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</si>
  <si>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</si>
  <si>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</si>
  <si>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</si>
  <si>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</si>
  <si>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</si>
  <si>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</si>
  <si>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</si>
  <si>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</si>
  <si>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</si>
  <si>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</si>
  <si>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</si>
  <si>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</si>
  <si>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</si>
  <si>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</si>
  <si>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</si>
  <si>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</si>
  <si>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</si>
  <si>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</si>
  <si>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</si>
  <si>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</si>
  <si>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</si>
  <si>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</si>
  <si>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</si>
  <si>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</si>
  <si>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</si>
  <si>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</si>
  <si>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</si>
  <si>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</si>
  <si>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</si>
  <si>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</si>
  <si>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</si>
  <si>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</si>
  <si>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</si>
  <si>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</si>
  <si>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</si>
  <si>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</si>
  <si>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</si>
  <si>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</si>
  <si>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</si>
  <si>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</si>
  <si>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</si>
  <si>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</si>
  <si>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</si>
  <si>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</si>
  <si>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</si>
  <si>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</si>
  <si>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</si>
  <si>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</si>
  <si>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</si>
  <si>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</si>
  <si>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</si>
  <si>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</si>
  <si>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</si>
  <si>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</si>
  <si>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</si>
  <si>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</si>
  <si>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</si>
  <si>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</si>
  <si>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</si>
  <si>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</si>
  <si>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</si>
  <si>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</si>
  <si>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</si>
  <si>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</si>
  <si>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</si>
  <si>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</si>
  <si>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</si>
  <si>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</si>
  <si>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</si>
  <si>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</si>
  <si>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</si>
  <si>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</si>
  <si>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</si>
  <si>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</si>
  <si>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</si>
  <si>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</si>
  <si>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</si>
  <si>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</si>
  <si>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</si>
  <si>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</si>
  <si>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</si>
  <si>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</si>
  <si>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</si>
  <si>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</si>
  <si>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</si>
  <si>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</si>
  <si>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</si>
  <si>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</si>
  <si>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</si>
  <si>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</si>
  <si>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</si>
  <si>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</si>
  <si>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</si>
  <si>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</si>
  <si>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</si>
  <si>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</si>
  <si>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</si>
  <si>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</si>
  <si>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</si>
  <si>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</si>
  <si>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</si>
  <si>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</si>
  <si>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</si>
  <si>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</si>
  <si>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</si>
  <si>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</si>
  <si>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</si>
  <si>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</si>
  <si>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</si>
  <si>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</si>
  <si>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</si>
  <si>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</si>
  <si>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</si>
  <si>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</si>
  <si>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</si>
  <si>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</si>
  <si>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</si>
  <si>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</si>
  <si>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</si>
  <si>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</si>
  <si>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</si>
  <si>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</si>
  <si>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</si>
  <si>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</si>
  <si>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</si>
  <si>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</si>
  <si>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</si>
  <si>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</si>
  <si>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</si>
  <si>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</si>
  <si>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</si>
  <si>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</si>
  <si>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</si>
  <si>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</si>
  <si>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</si>
  <si>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</si>
  <si>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</si>
  <si>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</si>
  <si>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</si>
  <si>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</si>
  <si>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</si>
  <si>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</si>
  <si>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</si>
  <si>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</si>
  <si>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</si>
  <si>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</si>
  <si>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</si>
  <si>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</si>
  <si>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</si>
  <si>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</si>
  <si>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</si>
  <si>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</si>
  <si>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</si>
  <si>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</si>
  <si>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</si>
  <si>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</si>
  <si>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</si>
  <si>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</si>
  <si>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</si>
  <si>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</si>
  <si>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</si>
  <si>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</si>
  <si>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</si>
  <si>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</si>
  <si>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</si>
  <si>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</si>
  <si>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</si>
  <si>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</si>
  <si>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</si>
  <si>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</si>
  <si>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</si>
  <si>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</si>
  <si>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</si>
  <si>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</si>
  <si>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</si>
  <si>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</si>
  <si>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</si>
  <si>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</si>
  <si>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</si>
  <si>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</si>
  <si>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</si>
  <si>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</si>
  <si>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</si>
  <si>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</si>
  <si>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</si>
  <si>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</si>
  <si>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</si>
  <si>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</si>
  <si>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</si>
  <si>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</si>
  <si>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</si>
  <si>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</si>
  <si>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</si>
  <si>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</si>
  <si>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</si>
  <si>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</si>
  <si>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</si>
  <si>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</si>
  <si>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</si>
  <si>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</si>
  <si>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</si>
  <si>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</si>
  <si>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</si>
  <si>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</si>
  <si>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</si>
  <si>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</si>
  <si>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</si>
  <si>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</si>
  <si>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</si>
  <si>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</si>
  <si>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</si>
  <si>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</si>
  <si>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</si>
  <si>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</si>
  <si>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</si>
  <si>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</si>
  <si>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</si>
  <si>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</si>
  <si>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</si>
  <si>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</si>
  <si>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</si>
  <si>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</si>
  <si>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</si>
  <si>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</si>
  <si>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</si>
  <si>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</si>
  <si>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</si>
  <si>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</si>
  <si>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</si>
  <si>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</si>
  <si>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</si>
  <si>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</si>
  <si>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</si>
  <si>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</si>
  <si>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</si>
  <si>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</si>
  <si>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</si>
  <si>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</si>
  <si>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</si>
  <si>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</si>
  <si>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</si>
  <si>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</si>
  <si>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</si>
  <si>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</si>
  <si>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</si>
  <si>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</si>
  <si>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</si>
  <si>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</si>
  <si>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</si>
  <si>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</si>
  <si>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</si>
  <si>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</si>
  <si>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</si>
  <si>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</si>
  <si>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</si>
  <si>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</si>
  <si>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</si>
  <si>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</si>
  <si>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</si>
  <si>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</si>
  <si>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</si>
  <si>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</si>
  <si>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</si>
  <si>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</si>
  <si>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</si>
  <si>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</si>
  <si>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</si>
  <si>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</si>
  <si>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</si>
  <si>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</si>
  <si>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</si>
  <si>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</si>
  <si>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</si>
  <si>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</si>
  <si>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</si>
  <si>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</si>
  <si>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</si>
  <si>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</si>
  <si>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</si>
  <si>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</si>
  <si>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</si>
  <si>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</si>
  <si>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</si>
  <si>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</si>
  <si>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</si>
  <si>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</si>
  <si>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</si>
  <si>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</si>
  <si>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</si>
  <si>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</si>
  <si>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</si>
  <si>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</si>
  <si>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</si>
  <si>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</si>
  <si>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</si>
  <si>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</si>
  <si>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</si>
  <si>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</si>
  <si>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</si>
  <si>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</si>
  <si>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</si>
  <si>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</si>
  <si>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</si>
  <si>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</si>
  <si>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</si>
  <si>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</si>
  <si>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</si>
  <si>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</si>
  <si>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</si>
  <si>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</si>
  <si>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</si>
  <si>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</si>
  <si>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</si>
  <si>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</si>
  <si>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</si>
  <si>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</si>
  <si>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</si>
  <si>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</si>
  <si>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</si>
  <si>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</si>
  <si>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</si>
  <si>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</si>
  <si>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</si>
  <si>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</si>
  <si>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</si>
  <si>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</si>
  <si>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</si>
  <si>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</si>
  <si>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</si>
  <si>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</si>
  <si>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</si>
  <si>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</si>
  <si>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</si>
  <si>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</si>
  <si>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</si>
  <si>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</si>
  <si>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</si>
  <si>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</si>
  <si>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</si>
  <si>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</si>
  <si>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</si>
  <si>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</si>
  <si>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</si>
  <si>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</si>
  <si>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</si>
  <si>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</si>
  <si>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</si>
  <si>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</si>
  <si>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</si>
  <si>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</si>
  <si>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</si>
  <si>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</si>
  <si>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</si>
  <si>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</si>
  <si>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</si>
  <si>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</si>
  <si>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</si>
  <si>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</si>
  <si>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</si>
  <si>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</si>
  <si>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</si>
  <si>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</si>
  <si>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</si>
  <si>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</si>
  <si>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</si>
  <si>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</si>
  <si>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</si>
  <si>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</si>
  <si>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</si>
  <si>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</si>
  <si>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</si>
  <si>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</si>
  <si>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</si>
  <si>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</si>
  <si>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</si>
  <si>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</si>
  <si>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</si>
  <si>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</si>
  <si>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</si>
  <si>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</si>
  <si>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</si>
  <si>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</si>
  <si>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</si>
  <si>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</si>
  <si>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</si>
  <si>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</si>
  <si>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</si>
  <si>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</si>
  <si>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</si>
  <si>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</si>
  <si>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</si>
  <si>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</si>
  <si>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</si>
  <si>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</si>
  <si>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</si>
  <si>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</si>
  <si>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</si>
  <si>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</si>
  <si>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</si>
  <si>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</si>
  <si>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</si>
  <si>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</si>
  <si>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</si>
  <si>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</si>
  <si>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</si>
  <si>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</si>
  <si>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</si>
  <si>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</si>
  <si>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</si>
  <si>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</si>
  <si>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</si>
  <si>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</si>
  <si>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</si>
  <si>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</si>
  <si>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</si>
  <si>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</si>
  <si>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</si>
  <si>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</si>
  <si>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</si>
  <si>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</si>
  <si>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</si>
  <si>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</si>
  <si>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</si>
  <si>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</si>
  <si>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</si>
  <si>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</si>
  <si>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</si>
  <si>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</si>
  <si>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</si>
  <si>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</si>
  <si>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</si>
  <si>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</si>
  <si>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</si>
  <si>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</si>
  <si>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</si>
  <si>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</si>
  <si>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</si>
  <si>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</si>
  <si>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</si>
  <si>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</si>
  <si>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</si>
  <si>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</si>
  <si>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</si>
  <si>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</si>
  <si>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</si>
  <si>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</si>
  <si>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</si>
  <si>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</si>
  <si>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</si>
  <si>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</si>
  <si>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</si>
  <si>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</si>
  <si>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</si>
  <si>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</si>
  <si>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</si>
  <si>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</si>
  <si>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</si>
  <si>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</si>
  <si>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</si>
  <si>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</si>
  <si>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</si>
  <si>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</si>
  <si>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</si>
  <si>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</si>
  <si>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</si>
  <si>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</si>
  <si>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</si>
  <si>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</si>
  <si>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</si>
  <si>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</si>
  <si>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</si>
  <si>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</si>
  <si>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</si>
  <si>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</si>
  <si>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</si>
  <si>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</si>
  <si>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</si>
  <si>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</si>
  <si>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</si>
  <si>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</si>
  <si>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</si>
  <si>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</si>
  <si>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</si>
  <si>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</si>
  <si>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</si>
  <si>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</si>
  <si>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</si>
  <si>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</si>
  <si>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</si>
  <si>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</si>
  <si>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</si>
  <si>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</si>
  <si>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</si>
  <si>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</si>
  <si>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</si>
  <si>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</si>
  <si>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</si>
  <si>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</si>
  <si>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</si>
  <si>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</si>
  <si>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</si>
  <si>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</si>
  <si>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</si>
  <si>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</si>
  <si>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</si>
  <si>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</si>
  <si>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</si>
  <si>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</si>
  <si>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</si>
  <si>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</si>
  <si>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</si>
  <si>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</si>
  <si>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</si>
  <si>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</si>
  <si>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</si>
  <si>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</si>
  <si>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</si>
  <si>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</si>
  <si>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</si>
  <si>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</si>
  <si>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</si>
  <si>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</si>
  <si>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</si>
  <si>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</si>
  <si>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</si>
  <si>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</si>
  <si>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</si>
  <si>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</si>
  <si>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</si>
  <si>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</si>
  <si>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</si>
  <si>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</si>
  <si>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</si>
  <si>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</si>
  <si>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</si>
  <si>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</si>
  <si>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</si>
  <si>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</si>
  <si>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</si>
  <si>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</si>
  <si>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</si>
  <si>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</si>
  <si>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</si>
  <si>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</si>
  <si>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</si>
  <si>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</si>
  <si>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</si>
  <si>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</si>
  <si>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</si>
  <si>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</si>
  <si>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</si>
  <si>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</si>
  <si>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</si>
  <si>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</si>
  <si>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</si>
  <si>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</si>
  <si>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</si>
  <si>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</si>
  <si>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</si>
  <si>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</si>
  <si>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</si>
  <si>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</si>
  <si>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</si>
  <si>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</si>
  <si>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</si>
  <si>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</si>
  <si>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</si>
  <si>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</si>
  <si>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</si>
  <si>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</si>
  <si>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</si>
  <si>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</si>
  <si>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</si>
  <si>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</si>
  <si>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</si>
  <si>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</si>
  <si>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</si>
  <si>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</si>
  <si>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</si>
  <si>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</si>
  <si>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</si>
  <si>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</si>
  <si>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</si>
  <si>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</si>
  <si>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</si>
  <si>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</si>
  <si>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</si>
  <si>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</si>
  <si>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</si>
  <si>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</si>
  <si>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</si>
  <si>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</si>
  <si>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</si>
  <si>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</si>
  <si>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</si>
  <si>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</si>
  <si>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</si>
  <si>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</si>
  <si>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</si>
  <si>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</si>
  <si>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</si>
  <si>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</si>
  <si>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</si>
  <si>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</si>
  <si>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</si>
  <si>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</si>
  <si>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</si>
  <si>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</si>
  <si>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</si>
  <si>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</si>
  <si>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</si>
  <si>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</si>
  <si>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</si>
  <si>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</si>
  <si>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</si>
  <si>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</si>
  <si>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</si>
  <si>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</si>
  <si>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</si>
  <si>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</si>
  <si>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</si>
  <si>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</si>
  <si>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</si>
  <si>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</si>
  <si>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</si>
  <si>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</si>
  <si>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</si>
  <si>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</si>
  <si>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</si>
  <si>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</si>
  <si>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</si>
  <si>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</si>
  <si>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</si>
  <si>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</si>
  <si>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</si>
  <si>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</si>
  <si>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</si>
  <si>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</si>
  <si>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</si>
  <si>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</si>
  <si>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</si>
  <si>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</si>
  <si>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</si>
  <si>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</si>
  <si>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</si>
  <si>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</si>
  <si>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</si>
  <si>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</si>
  <si>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</si>
  <si>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</si>
  <si>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</si>
  <si>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</si>
  <si>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</si>
  <si>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</si>
  <si>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</si>
  <si>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</si>
  <si>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</si>
  <si>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</si>
  <si>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</si>
  <si>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</si>
  <si>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</si>
  <si>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</si>
  <si>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</si>
  <si>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</si>
  <si>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</si>
  <si>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</si>
  <si>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</si>
  <si>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</si>
  <si>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</si>
  <si>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</si>
  <si>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</si>
  <si>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</si>
  <si>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</si>
  <si>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</si>
  <si>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</si>
  <si>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</si>
  <si>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</si>
  <si>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</si>
  <si>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</si>
  <si>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</si>
  <si>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</si>
  <si>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</si>
  <si>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</si>
  <si>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</si>
  <si>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</si>
  <si>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</si>
  <si>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</si>
  <si>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</si>
  <si>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</si>
  <si>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</si>
  <si>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</si>
  <si>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</si>
  <si>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</si>
  <si>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</si>
  <si>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</si>
  <si>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</si>
  <si>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</si>
  <si>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</si>
  <si>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</si>
  <si>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</si>
  <si>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</si>
  <si>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</si>
  <si>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</si>
  <si>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</si>
  <si>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</si>
  <si>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</si>
  <si>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</si>
  <si>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</si>
  <si>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</si>
  <si>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</si>
  <si>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</si>
  <si>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</si>
  <si>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</si>
  <si>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</si>
  <si>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</si>
  <si>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</si>
  <si>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</si>
  <si>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</si>
  <si>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</si>
  <si>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</si>
  <si>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</si>
  <si>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</si>
  <si>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</si>
  <si>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</si>
  <si>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</si>
  <si>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</si>
  <si>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</si>
  <si>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</si>
  <si>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</si>
  <si>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</si>
  <si>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</si>
  <si>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</si>
  <si>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</si>
  <si>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</si>
  <si>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</si>
  <si>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</si>
  <si>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</si>
  <si>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</si>
  <si>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</si>
  <si>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</si>
  <si>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</si>
  <si>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</si>
  <si>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</si>
  <si>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</si>
  <si>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</si>
  <si>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</si>
  <si>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</si>
  <si>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</si>
  <si>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</si>
  <si>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</si>
  <si>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</si>
  <si>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</si>
  <si>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</si>
  <si>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</si>
  <si>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</si>
  <si>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</si>
  <si>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</si>
  <si>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</si>
  <si>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</si>
  <si>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</si>
  <si>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</si>
  <si>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</si>
  <si>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</si>
  <si>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</si>
  <si>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</si>
  <si>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</si>
  <si>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</si>
  <si>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</si>
  <si>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</si>
  <si>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</si>
  <si>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</si>
  <si>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</si>
  <si>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</si>
  <si>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</si>
  <si>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</si>
  <si>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</si>
  <si>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</si>
  <si>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</si>
  <si>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</si>
  <si>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</si>
  <si>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</si>
  <si>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</si>
  <si>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</si>
  <si>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</si>
  <si>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</si>
  <si>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</si>
  <si>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</si>
  <si>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</si>
  <si>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</si>
  <si>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</si>
  <si>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</si>
  <si>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</si>
  <si>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</si>
  <si>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</si>
  <si>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</si>
  <si>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</si>
  <si>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</si>
  <si>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</si>
  <si>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</si>
  <si>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</si>
  <si>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</si>
  <si>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</si>
  <si>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</si>
  <si>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</si>
  <si>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</si>
  <si>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</si>
  <si>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</si>
  <si>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</si>
  <si>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</si>
  <si>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</si>
  <si>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</si>
  <si>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</si>
  <si>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</si>
  <si>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</si>
  <si>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</si>
  <si>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</si>
  <si>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</si>
  <si>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</si>
  <si>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</si>
  <si>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</si>
  <si>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</si>
  <si>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</si>
  <si>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</si>
  <si>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</si>
  <si>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</si>
  <si>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</si>
  <si>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</si>
  <si>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</si>
  <si>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</si>
  <si>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</si>
  <si>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</si>
  <si>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</si>
  <si>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</si>
  <si>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</si>
  <si>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</si>
  <si>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</si>
  <si>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</si>
  <si>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</si>
  <si>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</si>
  <si>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</si>
  <si>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</si>
  <si>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</si>
  <si>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</si>
  <si>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</si>
  <si>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</si>
  <si>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</si>
  <si>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</si>
  <si>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</si>
  <si>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</si>
  <si>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</si>
  <si>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</si>
  <si>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</si>
  <si>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</si>
  <si>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</si>
  <si>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</si>
  <si>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</si>
  <si>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</si>
  <si>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</si>
  <si>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</si>
  <si>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</si>
  <si>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</si>
  <si>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</si>
  <si>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</si>
  <si>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</si>
  <si>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</si>
  <si>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</si>
  <si>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</si>
  <si>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</si>
  <si>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</si>
  <si>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</si>
  <si>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</si>
  <si>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</si>
  <si>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</si>
  <si>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</si>
  <si>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</si>
  <si>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</si>
  <si>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</si>
  <si>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</si>
  <si>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</si>
  <si>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</si>
  <si>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</si>
  <si>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</si>
  <si>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</si>
  <si>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</si>
  <si>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</si>
  <si>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</si>
  <si>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</si>
  <si>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</si>
  <si>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</si>
  <si>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</si>
  <si>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</si>
  <si>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</si>
  <si>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</si>
  <si>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</si>
  <si>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</si>
  <si>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</si>
  <si>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</si>
  <si>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</si>
  <si>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</si>
  <si>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</si>
  <si>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</si>
  <si>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</si>
  <si>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</si>
  <si>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</si>
  <si>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</si>
  <si>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</si>
  <si>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</si>
  <si>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</si>
  <si>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</si>
  <si>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</si>
  <si>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</si>
  <si>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</si>
  <si>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</si>
  <si>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</si>
  <si>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</si>
  <si>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</si>
  <si>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</si>
  <si>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</si>
  <si>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</si>
  <si>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</si>
  <si>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</si>
  <si>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</si>
  <si>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</si>
  <si>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</si>
  <si>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</si>
  <si>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</si>
  <si>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</si>
  <si>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</si>
  <si>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</si>
  <si>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</si>
  <si>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</si>
  <si>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</si>
  <si>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</si>
  <si>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</si>
  <si>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</si>
  <si>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</si>
  <si>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</si>
  <si>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</si>
  <si>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</si>
  <si>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</si>
  <si>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</si>
  <si>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</si>
  <si>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</si>
  <si>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</si>
  <si>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</si>
  <si>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</si>
  <si>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</si>
  <si>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</si>
  <si>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</si>
  <si>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</si>
  <si>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</si>
  <si>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</si>
  <si>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</si>
  <si>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</si>
  <si>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</si>
  <si>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</si>
  <si>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</si>
  <si>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</si>
  <si>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</si>
  <si>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</si>
  <si>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</si>
  <si>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</si>
  <si>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</si>
  <si>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</si>
  <si>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</si>
  <si>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</si>
  <si>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</si>
  <si>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</si>
  <si>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</si>
  <si>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</si>
  <si>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</si>
  <si>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</si>
  <si>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</si>
  <si>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</si>
  <si>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</si>
  <si>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</si>
  <si>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</si>
  <si>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</si>
  <si>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</si>
  <si>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</si>
  <si>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</si>
  <si>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</si>
  <si>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</si>
  <si>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</si>
  <si>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</si>
  <si>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</si>
  <si>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</si>
  <si>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</si>
  <si>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</si>
  <si>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</si>
  <si>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</si>
  <si>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</si>
  <si>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</si>
  <si>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</si>
  <si>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</si>
  <si>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</si>
  <si>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</si>
  <si>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</si>
  <si>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</si>
  <si>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</si>
  <si>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</si>
  <si>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</si>
  <si>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</si>
  <si>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</si>
  <si>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</si>
  <si>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</si>
  <si>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</si>
  <si>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</si>
  <si>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</si>
  <si>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</si>
  <si>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</si>
  <si>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</si>
  <si>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</si>
  <si>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</si>
  <si>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</si>
  <si>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</si>
  <si>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</si>
  <si>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</si>
  <si>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</si>
  <si>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</si>
  <si>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</si>
  <si>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</si>
  <si>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</si>
  <si>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</si>
  <si>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</si>
  <si>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</si>
  <si>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</si>
  <si>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</si>
  <si>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</si>
  <si>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</si>
  <si>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</si>
  <si>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</si>
  <si>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</si>
  <si>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</si>
  <si>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</si>
  <si>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</si>
  <si>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</si>
  <si>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</si>
  <si>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</si>
  <si>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</si>
  <si>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</si>
  <si>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</si>
  <si>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</si>
  <si>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</si>
  <si>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</si>
  <si>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</si>
  <si>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</si>
  <si>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</si>
  <si>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</si>
  <si>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</si>
  <si>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</si>
  <si>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</si>
  <si>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</si>
  <si>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</si>
  <si>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</si>
  <si>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</si>
  <si>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</si>
  <si>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</si>
  <si>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</si>
  <si>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</si>
  <si>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</si>
  <si>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</si>
  <si>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</si>
  <si>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</si>
  <si>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</si>
  <si>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</si>
  <si>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</si>
  <si>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</si>
  <si>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</si>
  <si>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</si>
  <si>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</si>
  <si>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</si>
  <si>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</si>
  <si>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</si>
  <si>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</si>
  <si>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</si>
  <si>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</si>
  <si>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</si>
  <si>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</si>
  <si>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</si>
  <si>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</si>
  <si>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</si>
  <si>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</si>
  <si>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</si>
  <si>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</si>
  <si>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</si>
  <si>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</si>
  <si>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</si>
  <si>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</si>
  <si>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</si>
  <si>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</si>
  <si>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</si>
  <si>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</si>
  <si>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</si>
  <si>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</si>
  <si>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</si>
  <si>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</si>
  <si>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</si>
  <si>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</si>
  <si>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</si>
  <si>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</si>
  <si>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</si>
  <si>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</si>
  <si>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</si>
  <si>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</si>
  <si>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</si>
  <si>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</si>
  <si>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</si>
  <si>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</si>
  <si>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</si>
  <si>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</si>
  <si>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</si>
  <si>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</si>
  <si>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</si>
  <si>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</si>
  <si>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</si>
  <si>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</si>
  <si>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</si>
  <si>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</si>
  <si>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</si>
  <si>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</si>
  <si>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</si>
  <si>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</si>
  <si>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</si>
  <si>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</si>
  <si>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</si>
  <si>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</si>
  <si>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</si>
  <si>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</si>
  <si>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</si>
  <si>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</si>
  <si>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</si>
  <si>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</si>
  <si>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</si>
  <si>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</si>
  <si>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</si>
  <si>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</si>
  <si>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</si>
  <si>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</si>
  <si>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</si>
  <si>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</si>
  <si>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</si>
  <si>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</si>
  <si>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</si>
  <si>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</si>
  <si>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</si>
  <si>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</si>
  <si>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</si>
  <si>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</si>
  <si>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</si>
  <si>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</si>
  <si>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</si>
  <si>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</si>
  <si>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</si>
  <si>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</si>
  <si>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</si>
  <si>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</si>
  <si>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</si>
  <si>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</si>
  <si>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</si>
  <si>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</si>
  <si>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</si>
  <si>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</si>
  <si>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</si>
  <si>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</si>
  <si>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</si>
  <si>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</si>
  <si>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</si>
  <si>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</si>
  <si>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</si>
  <si>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</si>
  <si>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</si>
  <si>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</si>
  <si>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</si>
  <si>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</si>
  <si>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</si>
  <si>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</si>
  <si>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</si>
  <si>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</si>
  <si>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</si>
  <si>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</si>
  <si>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</si>
  <si>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</si>
  <si>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</si>
  <si>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</si>
  <si>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</si>
  <si>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</si>
  <si>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</si>
  <si>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</si>
  <si>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</si>
  <si>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</si>
  <si>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</si>
  <si>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</si>
  <si>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</si>
  <si>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</si>
  <si>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</si>
  <si>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</si>
  <si>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</si>
  <si>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</si>
  <si>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</si>
  <si>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</si>
  <si>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</si>
  <si>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</si>
  <si>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</si>
  <si>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</si>
  <si>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</si>
  <si>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</si>
  <si>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</si>
  <si>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</si>
  <si>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</si>
  <si>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</si>
  <si>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</si>
  <si>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</si>
  <si>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</si>
  <si>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</si>
  <si>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</si>
  <si>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</si>
  <si>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</si>
  <si>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</si>
  <si>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</si>
  <si>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</si>
  <si>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</si>
  <si>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</si>
  <si>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</si>
  <si>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</si>
  <si>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</si>
  <si>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</si>
  <si>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</si>
  <si>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</si>
  <si>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</si>
  <si>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</si>
  <si>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</si>
  <si>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</si>
  <si>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</si>
  <si>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</si>
  <si>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</si>
  <si>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</si>
  <si>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</si>
  <si>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</si>
  <si>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</si>
  <si>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</si>
  <si>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</si>
  <si>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</si>
  <si>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</si>
  <si>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</si>
  <si>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</si>
  <si>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</si>
  <si>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</si>
  <si>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</si>
  <si>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</si>
  <si>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</si>
  <si>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</si>
  <si>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</si>
  <si>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</si>
  <si>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</si>
  <si>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</si>
  <si>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</si>
  <si>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</si>
  <si>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</si>
  <si>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</si>
  <si>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</si>
  <si>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</si>
  <si>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</si>
  <si>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</si>
  <si>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</si>
  <si>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</si>
  <si>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</si>
  <si>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</si>
  <si>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</si>
  <si>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</si>
  <si>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</si>
  <si>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</si>
  <si>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</si>
  <si>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</si>
  <si>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</si>
  <si>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</si>
  <si>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</si>
  <si>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</si>
  <si>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</si>
  <si>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</si>
  <si>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</si>
  <si>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</si>
  <si>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</si>
  <si>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</si>
  <si>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</si>
  <si>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</si>
  <si>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</si>
  <si>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</si>
  <si>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</si>
  <si>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</si>
  <si>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</si>
  <si>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</si>
  <si>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</si>
  <si>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</si>
  <si>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</si>
  <si>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</si>
  <si>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</si>
  <si>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</si>
  <si>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</si>
  <si>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</si>
  <si>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</si>
  <si>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</si>
  <si>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</si>
  <si>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</si>
  <si>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</si>
  <si>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</si>
  <si>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</si>
  <si>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</si>
  <si>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</si>
  <si>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</si>
  <si>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</si>
  <si>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</si>
  <si>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</si>
  <si>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</si>
  <si>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</si>
  <si>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</si>
  <si>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</si>
  <si>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</si>
  <si>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</si>
  <si>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</si>
  <si>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</si>
  <si>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</si>
  <si>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</si>
  <si>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</si>
  <si>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</si>
  <si>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</si>
  <si>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</si>
  <si>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</si>
  <si>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</si>
  <si>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</si>
  <si>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</si>
  <si>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</si>
  <si>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</si>
  <si>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</si>
  <si>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</si>
  <si>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</si>
  <si>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</si>
  <si>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</si>
  <si>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</si>
  <si>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</si>
  <si>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</si>
  <si>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</si>
  <si>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</si>
  <si>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</si>
  <si>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</si>
  <si>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</si>
  <si>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</si>
  <si>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</si>
  <si>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</si>
  <si>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</si>
  <si>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</si>
  <si>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</si>
  <si>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</si>
  <si>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</si>
  <si>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</si>
  <si>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</si>
  <si>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</si>
  <si>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</si>
  <si>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</si>
  <si>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</si>
  <si>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</si>
  <si>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</si>
  <si>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</si>
  <si>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</si>
  <si>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</si>
  <si>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</si>
  <si>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</si>
  <si>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</si>
  <si>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</si>
  <si>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</si>
  <si>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</si>
  <si>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</si>
  <si>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</si>
  <si>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</si>
  <si>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</si>
  <si>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</si>
  <si>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</si>
  <si>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</si>
  <si>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</si>
  <si>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</si>
  <si>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</si>
  <si>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</si>
  <si>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</si>
  <si>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</si>
  <si>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</si>
  <si>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</si>
  <si>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</si>
  <si>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</si>
  <si>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</si>
  <si>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</si>
  <si>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</si>
  <si>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</si>
  <si>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</si>
  <si>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</si>
  <si>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</si>
  <si>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</si>
  <si>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</si>
  <si>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</si>
  <si>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PX1004</t>
  </si>
  <si>
    <t>SAW Filter 82.2 MHz</t>
  </si>
  <si>
    <t>RFM Integrated Device Inc.</t>
  </si>
  <si>
    <t>Suite 1155, 4100 Midway Road, Carrollton Texas 75007 USA</t>
  </si>
  <si>
    <t>Patrick Evans</t>
  </si>
  <si>
    <t>pevans@akoustis.com</t>
  </si>
  <si>
    <t>214-790-4698</t>
  </si>
  <si>
    <t>Staff Applications Engineer</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</si>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</sst>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evans@akousti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evans@akousti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5341A7E-71E9-4CA7-BD3D-F9B41DCAD5E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305254B-DD8D-4FA3-88D9-EBCF28D3259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B87" sqref="AB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45680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
      </c>
    </row>
    <row r="99" spans="2:7" ht="15.75" hidden="1">
      <c r="B99" s="188">
        <v>1</v>
      </c>
      <c r="D99" s="282" t="str">
        <f>IF(AND(OR($D$27="Yes",$D$27=""),OR($D$33="Yes",$D$33="")),"Yes","")</f>
        <v/>
      </c>
      <c r="E99" s="282" t="str">
        <f>IF(AND(OR($D$26="Yes",$D$26=""),OR($D$32="Yes",$D$32="")),"Greater than 50%","")</f>
        <v>Greater than 50%</v>
      </c>
      <c r="G99" s="282" t="str">
        <f>IF(OR($D$27="Yes",$D$27=""),"No","")</f>
        <v/>
      </c>
    </row>
    <row r="100" spans="2:7" ht="15.75" hidden="1">
      <c r="B100" s="236" t="s">
        <v>2463</v>
      </c>
      <c r="D100" s="282" t="str">
        <f>IF(AND(OR($D$27="Yes",$D$27=""),OR($D$33="Yes",$D$33="")),"No","")</f>
        <v/>
      </c>
      <c r="E100" s="282" t="str">
        <f>IF(AND(OR($D$26="Yes",$D$26=""),OR($D$32="Yes",$D$32="")),"50% or less","")</f>
        <v>50% or less</v>
      </c>
      <c r="G100" s="282" t="str">
        <f>IF(OR($D$28="Yes",$D$28=""),"Yes","")</f>
        <v>Yes</v>
      </c>
    </row>
    <row r="101" spans="2:7" ht="15.75" hidden="1">
      <c r="B101" s="236" t="s">
        <v>2464</v>
      </c>
      <c r="D101" s="282" t="str">
        <f>IF(AND(OR($D$27="Yes",$D$27=""),OR($D$33="Yes",$D$33="")),"Unknown","")</f>
        <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
      </c>
      <c r="G102" s="282" t="str">
        <f>IF(OR($D$29="Yes",$D$29=""),"Yes","")</f>
        <v>Yes</v>
      </c>
    </row>
    <row r="103" spans="2:7" ht="15.75" hidden="1">
      <c r="B103" s="236" t="s">
        <v>2466</v>
      </c>
      <c r="D103" s="282" t="str">
        <f>IF(AND(OR($D$28="Yes",$D$28=""),OR($D$34="Yes",$D$34="")),"No","")</f>
        <v>No</v>
      </c>
      <c r="E103" s="282" t="str">
        <f>IF(AND(OR($D$27="Yes",$D$27=""),OR($D$33="Yes",$D$33="")),"Greater than 90%","")</f>
        <v/>
      </c>
      <c r="G103" s="282" t="str">
        <f>IF(OR($D$29="Yes",$D$29=""),"No","")</f>
        <v>No</v>
      </c>
    </row>
    <row r="104" spans="2:7" ht="15.75" hidden="1">
      <c r="B104" s="236" t="s">
        <v>487</v>
      </c>
      <c r="D104" s="282" t="str">
        <f>IF(AND(OR($D$28="Yes",$D$28=""),OR($D$34="Yes",$D$34="")),"Unknown","")</f>
        <v>Unknown</v>
      </c>
      <c r="E104" s="282" t="str">
        <f>IF(AND(OR($D$27="Yes",$D$27=""),OR($D$33="Yes",$D$33="")),"Greater than 75%","")</f>
        <v/>
      </c>
    </row>
    <row r="105" spans="2:7" ht="15.75" hidden="1">
      <c r="B105" s="236" t="s">
        <v>14954</v>
      </c>
      <c r="D105" s="282" t="str">
        <f>IF(AND(OR($D$29="Yes",$D$29=""),OR($D$35="Yes",$D$35="")),"Yes","")</f>
        <v>Yes</v>
      </c>
      <c r="E105" s="282" t="str">
        <f>IF(AND(OR($D$27="Yes",$D$27=""),OR($D$33="Yes",$D$33="")),"Greater than 50%","")</f>
        <v/>
      </c>
    </row>
    <row r="106" spans="2:7" ht="15.75" hidden="1">
      <c r="B106" s="236" t="s">
        <v>12372</v>
      </c>
      <c r="D106" s="282" t="str">
        <f>IF(AND(OR($D$29="Yes",$D$29=""),OR($D$35="Yes",$D$35="")),"No","")</f>
        <v>No</v>
      </c>
      <c r="E106" s="282" t="str">
        <f>IF(AND(OR($D$27="Yes",$D$27=""),OR($D$33="Yes",$D$33="")),"50% or less","")</f>
        <v/>
      </c>
    </row>
    <row r="107" spans="2:7" ht="15.75" hidden="1">
      <c r="B107" s="236" t="s">
        <v>485</v>
      </c>
      <c r="D107" s="282" t="str">
        <f>IF(AND(OR($D$29="Yes",$D$29=""),OR($D$35="Yes",$D$35="")),"Unknown","")</f>
        <v>Unknown</v>
      </c>
      <c r="E107" s="282" t="str">
        <f>IF(AND(OR($D$27="Yes",$D$27=""),OR($D$33="Yes",$D$33="")),"None","")</f>
        <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3E65A4D-3318-4BDB-839F-B25337F91A16}"/>
    <hyperlink ref="D20" r:id="rId4" xr:uid="{B9C884BD-8C1A-4B3F-A35B-B35357C1114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E1" zoomScaleNormal="100" zoomScalePageLayoutView="55" workbookViewId="0">
      <selection activeCell="B7" sqref="B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749</v>
      </c>
      <c r="B5" s="182" t="str">
        <f ca="1">IF(LEN(A5)=0,"",INDEX('Smelter Look-up'!$A:$A,MATCH($A5,'Smelter Look-up'!$E:$E,0)))</f>
        <v>Tantalum</v>
      </c>
      <c r="C5" s="186" t="str">
        <f ca="1">IF(LEN(A5)=0,"",INDEX('Smelter Look-up'!$C:$C,MATCH($A5,'Smelter Look-up'!$E:$E,0)))</f>
        <v>Mitsui Mining and Smelting Co., Ltd.</v>
      </c>
      <c r="D5" s="230"/>
      <c r="E5" s="182" t="str">
        <f ca="1">IF(ISERROR($V5),"",OFFSET('Smelter Look-up'!$D$4,$V5-4,0)&amp;"")</f>
        <v>JAPAN</v>
      </c>
      <c r="F5" s="182" t="str">
        <f ca="1">IF(ISERROR($V5),"",OFFSET('Smelter Look-up'!$E$4,$V5-4,0))</f>
        <v>CID001192</v>
      </c>
      <c r="G5" s="182" t="str">
        <f ca="1">IF(C5=$X$4,IF(ISERROR($V5),"Enter smelter details","RMI"),IF(ISERROR($V5),"",OFFSET('Smelter Look-up'!$F$4,$V5-4,0)))</f>
        <v>RMI</v>
      </c>
      <c r="H5" s="183">
        <f ca="1">IF(ISERROR($V5),"",OFFSET('Smelter Look-up'!$G$4,$V5-4,0))</f>
        <v>0</v>
      </c>
      <c r="I5" s="184" t="str">
        <f ca="1">IF(ISERROR($V5),"",OFFSET('Smelter Look-up'!$H$4,$V5-4,0))</f>
        <v>Omuta</v>
      </c>
      <c r="J5" s="184" t="str">
        <f ca="1">IF(ISERROR($V5),"",OFFSET('Smelter Look-up'!$I$4,$V5-4,0))</f>
        <v>Fukuoka</v>
      </c>
      <c r="K5" s="224"/>
      <c r="L5" s="224"/>
      <c r="M5" s="224"/>
      <c r="N5" s="224"/>
      <c r="O5" s="224"/>
      <c r="P5" s="185"/>
      <c r="Q5" s="225"/>
      <c r="R5" s="182" t="str">
        <f ca="1">IF(ISERROR($V5),"",OFFSET('Smelter Look-up'!$C$4,$V5-4,0)&amp;"")</f>
        <v>Mitsui Mining and Smelting Co., Ltd.</v>
      </c>
      <c r="S5" s="181" t="str">
        <f ca="1">IF(B5="","",IF(ISERROR(MATCH($E5,CL,0)),"Unknown",INDIRECT("'C'!$A$"&amp;MATCH($E5,CL,0)+1)))</f>
        <v>JP</v>
      </c>
      <c r="T5" s="181" t="str">
        <f ca="1">IF(B5="","",IF(ISERROR(MATCH($J5,SorP!$B$1:$B$6226,0)),"",INDIRECT("'SorP'!$A$"&amp;MATCH($S5&amp;$J5,SorP!C:C,0))))</f>
        <v>JP-40</v>
      </c>
      <c r="U5" s="201"/>
      <c r="V5" s="226">
        <f ca="1">IF(C5="",NA(),IF(OR(C5="Smelter not listed",C5="Smelter not yet identified"),MATCH($B5&amp;$D5,'Smelter Look-up'!$J:$J,0),MATCH($B5&amp;$C5,'Smelter Look-up'!$J:$J,0)))</f>
        <v>366</v>
      </c>
      <c r="X5" s="227">
        <f t="shared" ref="X5" ca="1" si="0">IF(AND(C5="Smelter not listed",OR(LEN(D5)=0,LEN(E5)=0)),1,0)</f>
        <v>0</v>
      </c>
      <c r="AB5" s="228" t="str">
        <f t="shared" ref="AB5" ca="1" si="1">B5&amp;C5</f>
        <v>TantalumMitsui Mining and Smelting Co., Ltd.</v>
      </c>
    </row>
    <row r="6" spans="1:34" s="227" customFormat="1" ht="20.100000000000001" customHeight="1">
      <c r="A6" s="262" t="s">
        <v>704</v>
      </c>
      <c r="B6" s="182" t="s">
        <v>1119</v>
      </c>
      <c r="C6" s="186" t="str">
        <f ca="1">IF(LEN(A6)=0,"",INDEX('Smelter Look-up'!$C:$C,MATCH($A6,'Smelter Look-up'!$E:$E,0)))</f>
        <v>Mitsubishi Materials Corporation</v>
      </c>
      <c r="D6" s="230"/>
      <c r="E6" s="182" t="str">
        <f ca="1">IF(ISERROR($V6),"",OFFSET('Smelter Look-up'!$D$4,$V6-4,0)&amp;"")</f>
        <v>JAPAN</v>
      </c>
      <c r="F6" s="182" t="str">
        <f ca="1">IF(ISERROR($V6),"",OFFSET('Smelter Look-up'!$E$4,$V6-4,0))</f>
        <v>CID001188</v>
      </c>
      <c r="G6" s="182" t="str">
        <f ca="1">IF(C6=$X$4,IF(ISERROR($V6),"Enter smelter details","RMI"),IF(ISERROR($V6),"",OFFSET('Smelter Look-up'!$F$4,$V6-4,0)))</f>
        <v>RMI</v>
      </c>
      <c r="H6" s="183">
        <f ca="1">IF(ISERROR($V6),"",OFFSET('Smelter Look-up'!$G$4,$V6-4,0))</f>
        <v>0</v>
      </c>
      <c r="I6" s="184" t="str">
        <f ca="1">IF(ISERROR($V6),"",OFFSET('Smelter Look-up'!$H$4,$V6-4,0))</f>
        <v>Tokyo</v>
      </c>
      <c r="J6" s="184" t="str">
        <f ca="1">IF(ISERROR($V6),"",OFFSET('Smelter Look-up'!$I$4,$V6-4,0))</f>
        <v>Tokyo</v>
      </c>
      <c r="K6" s="224"/>
      <c r="L6" s="224"/>
      <c r="M6" s="224"/>
      <c r="N6" s="224"/>
      <c r="O6" s="224"/>
      <c r="P6" s="185"/>
      <c r="Q6" s="225"/>
      <c r="R6" s="182" t="str">
        <f ca="1">IF(ISERROR($V6),"",OFFSET('Smelter Look-up'!$C$4,$V6-4,0)&amp;"")</f>
        <v>Mitsubishi Materials Corporation</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192</v>
      </c>
      <c r="X6" s="227">
        <f t="shared" ref="X6:X37" ca="1" si="3">IF(AND(C6="Smelter not listed",OR(LEN(D6)=0,LEN(E6)=0)),1,0)</f>
        <v>0</v>
      </c>
      <c r="AB6" s="228" t="str">
        <f t="shared" ref="AB6:AB37" ca="1" si="4">B6&amp;C6</f>
        <v>GoldMitsubishi Materials Corporation</v>
      </c>
    </row>
    <row r="7" spans="1:34" s="227" customFormat="1" ht="20.100000000000001" customHeight="1">
      <c r="A7" s="262" t="s">
        <v>786</v>
      </c>
      <c r="B7" s="182" t="str">
        <f ca="1">IF(LEN(A7)=0,"",INDEX('Smelter Look-up'!$A:$A,MATCH($A7,'Smelter Look-up'!$E:$E,0)))</f>
        <v>Tungsten</v>
      </c>
      <c r="C7" s="186" t="str">
        <f ca="1">IF(LEN(A7)=0,"",INDEX('Smelter Look-up'!$C:$C,MATCH($A7,'Smelter Look-up'!$E:$E,0)))</f>
        <v>Chongyi Zhangyuan Tungsten Co., Ltd.</v>
      </c>
      <c r="D7" s="230"/>
      <c r="E7" s="182" t="str">
        <f ca="1">IF(ISERROR($V7),"",OFFSET('Smelter Look-up'!$D$4,$V7-4,0)&amp;"")</f>
        <v>CHINA</v>
      </c>
      <c r="F7" s="182" t="str">
        <f ca="1">IF(ISERROR($V7),"",OFFSET('Smelter Look-up'!$E$4,$V7-4,0))</f>
        <v>CID000258</v>
      </c>
      <c r="G7" s="182" t="str">
        <f ca="1">IF(C7=$X$4,IF(ISERROR($V7),"Enter smelter details","RMI"),IF(ISERROR($V7),"",OFFSET('Smelter Look-up'!$F$4,$V7-4,0)))</f>
        <v>RMI</v>
      </c>
      <c r="H7" s="183">
        <f ca="1">IF(ISERROR($V7),"",OFFSET('Smelter Look-up'!$G$4,$V7-4,0))</f>
        <v>0</v>
      </c>
      <c r="I7" s="184" t="str">
        <f ca="1">IF(ISERROR($V7),"",OFFSET('Smelter Look-up'!$H$4,$V7-4,0))</f>
        <v>Ganzhou</v>
      </c>
      <c r="J7" s="184" t="str">
        <f ca="1">IF(ISERROR($V7),"",OFFSET('Smelter Look-up'!$I$4,$V7-4,0))</f>
        <v>Jiangxi Sheng</v>
      </c>
      <c r="K7" s="224"/>
      <c r="L7" s="224"/>
      <c r="M7" s="224"/>
      <c r="N7" s="224"/>
      <c r="O7" s="224"/>
      <c r="P7" s="185"/>
      <c r="Q7" s="225"/>
      <c r="R7" s="182" t="str">
        <f ca="1">IF(ISERROR($V7),"",OFFSET('Smelter Look-up'!$C$4,$V7-4,0)&amp;"")</f>
        <v>Chongyi Zhangyuan Tungsten Co., Ltd.</v>
      </c>
      <c r="S7" s="181" t="str">
        <f t="shared" ca="1" si="2"/>
        <v>CN</v>
      </c>
      <c r="T7" s="181" t="str">
        <f ca="1">IF(B7="","",IF(ISERROR(MATCH($J7,SorP!$B$1:$B$6226,0)),"",INDIRECT("'SorP'!$A$"&amp;MATCH($S7&amp;$J7,SorP!C:C,0))))</f>
        <v>CN-JX</v>
      </c>
      <c r="U7" s="201"/>
      <c r="V7" s="226">
        <f ca="1">IF(C7="",NA(),IF(OR(C7="Smelter not listed",C7="Smelter not yet identified"),MATCH($B7&amp;$D7,'Smelter Look-up'!$J:$J,0),MATCH($B7&amp;$C7,'Smelter Look-up'!$J:$J,0)))</f>
        <v>595</v>
      </c>
      <c r="X7" s="227">
        <f t="shared" ca="1" si="3"/>
        <v>0</v>
      </c>
      <c r="AB7" s="228" t="str">
        <f t="shared" ca="1" si="4"/>
        <v>TungstenChongyi Zhangyuan Tungsten Co., Ltd.</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8C99E3F-7C07-4D59-95AF-4F444DFD85C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RFM Integrated Device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Patrick Evans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pevans@akoustis.com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214-790-4698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Patrick Evans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pevans@akoustis.com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45680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15855</v>
      </c>
      <c r="C6" s="98" t="s">
        <v>15856</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C8DF289E-D14B-4E1F-8339-EAEF67391F07}"/>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Patrick W. Evans</cp:lastModifiedBy>
  <cp:lastPrinted>2015-04-21T20:47:43Z</cp:lastPrinted>
  <dcterms:created xsi:type="dcterms:W3CDTF">2010-06-21T21:00:23Z</dcterms:created>
  <dcterms:modified xsi:type="dcterms:W3CDTF">2025-01-23T14:49:04Z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