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R:\06_QA_QC\08A_Conflit Mineral CMRT_EMRT\2026_0501 RFMW 6.6\"/>
    </mc:Choice>
  </mc:AlternateContent>
  <xr:revisionPtr revIDLastSave="0" documentId="13_ncr:1_{F7F5A875-821E-42E8-BBC2-9B58A923446E}"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6380" yWindow="180" windowWidth="21735" windowHeight="1501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<sst xmlns="http://schemas.openxmlformats.org/spreadsheetml/2006/main" count="22536" uniqueCount="15895">
  <si>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</si>
  <si>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</si>
  <si>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</si>
  <si>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</si>
  <si>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</si>
  <si>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</si>
  <si>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</si>
  <si>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</si>
  <si>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</si>
  <si>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</si>
  <si>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</si>
  <si>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</si>
  <si>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</si>
  <si>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</si>
  <si>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</si>
  <si>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</si>
  <si>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</si>
  <si>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</si>
  <si>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</si>
  <si>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</si>
  <si>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</si>
  <si>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</si>
  <si>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</si>
  <si>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</si>
  <si>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</si>
  <si>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</si>
  <si>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</si>
  <si>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</si>
  <si>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</si>
  <si>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</si>
  <si>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</si>
  <si>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</si>
  <si>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</si>
  <si>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</si>
  <si>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</si>
  <si>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</si>
  <si>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</si>
  <si>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</si>
  <si>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</si>
  <si>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</si>
  <si>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</si>
  <si>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</si>
  <si>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</si>
  <si>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</si>
  <si>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</si>
  <si>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</si>
  <si>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</si>
  <si>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</si>
  <si>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</si>
  <si>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</si>
  <si>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</si>
  <si>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</si>
  <si>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</si>
  <si>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</si>
  <si>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</si>
  <si>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</si>
  <si>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</si>
  <si>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</si>
  <si>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</si>
  <si>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</si>
  <si>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</si>
  <si>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</si>
  <si>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</si>
  <si>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</si>
  <si>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</si>
  <si>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</si>
  <si>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</si>
  <si>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</si>
  <si>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</si>
  <si>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</si>
  <si>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</si>
  <si>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</si>
  <si>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</si>
  <si>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</si>
  <si>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</si>
  <si>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</si>
  <si>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</si>
  <si>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</si>
  <si>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</si>
  <si>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</si>
  <si>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</si>
  <si>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</si>
  <si>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</si>
  <si>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</si>
  <si>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</si>
  <si>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</si>
  <si>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</si>
  <si>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</si>
  <si>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</si>
  <si>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</si>
  <si>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</si>
  <si>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</si>
  <si>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</si>
  <si>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</si>
  <si>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</si>
  <si>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</si>
  <si>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</si>
  <si>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</si>
  <si>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</si>
  <si>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</si>
  <si>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</si>
  <si>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</si>
  <si>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</si>
  <si>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</si>
  <si>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</si>
  <si>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</si>
  <si>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</si>
  <si>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</si>
  <si>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</si>
  <si>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</si>
  <si>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</si>
  <si>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</si>
  <si>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</si>
  <si>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</si>
  <si>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</si>
  <si>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</si>
  <si>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</si>
  <si>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</si>
  <si>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</si>
  <si>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</si>
  <si>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</si>
  <si>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</si>
  <si>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</si>
  <si>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</si>
  <si>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</si>
  <si>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</si>
  <si>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</si>
  <si>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</si>
  <si>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</si>
  <si>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</si>
  <si>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</si>
  <si>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</si>
  <si>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</si>
  <si>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</si>
  <si>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</si>
  <si>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</si>
  <si>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</si>
  <si>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</si>
  <si>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</si>
  <si>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</si>
  <si>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</si>
  <si>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</si>
  <si>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</si>
  <si>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</si>
  <si>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</si>
  <si>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</si>
  <si>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</si>
  <si>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</si>
  <si>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</si>
  <si>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</si>
  <si>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</si>
  <si>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</si>
  <si>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</si>
  <si>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</si>
  <si>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</si>
  <si>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</si>
  <si>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</si>
  <si>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</si>
  <si>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</si>
  <si>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</si>
  <si>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</si>
  <si>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</si>
  <si>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</si>
  <si>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</si>
  <si>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</si>
  <si>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</si>
  <si>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</si>
  <si>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</si>
  <si>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</si>
  <si>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</si>
  <si>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</si>
  <si>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</si>
  <si>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</si>
  <si>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</si>
  <si>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</si>
  <si>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</si>
  <si>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</si>
  <si>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</si>
  <si>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</si>
  <si>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</si>
  <si>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</si>
  <si>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</si>
  <si>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</si>
  <si>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</si>
  <si>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</si>
  <si>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</si>
  <si>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</si>
  <si>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</si>
  <si>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</si>
  <si>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</si>
  <si>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</si>
  <si>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</si>
  <si>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</si>
  <si>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</si>
  <si>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</si>
  <si>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</si>
  <si>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</si>
  <si>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</si>
  <si>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</si>
  <si>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</si>
  <si>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</si>
  <si>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</si>
  <si>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</si>
  <si>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</si>
  <si>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</si>
  <si>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</si>
  <si>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</si>
  <si>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</si>
  <si>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</si>
  <si>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</si>
  <si>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</si>
  <si>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</si>
  <si>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</si>
  <si>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</si>
  <si>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</si>
  <si>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</si>
  <si>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</si>
  <si>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</si>
  <si>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</si>
  <si>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</si>
  <si>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</si>
  <si>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</si>
  <si>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</si>
  <si>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</si>
  <si>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</si>
  <si>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</si>
  <si>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</si>
  <si>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</si>
  <si>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</si>
  <si>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</si>
  <si>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</si>
  <si>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</si>
  <si>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</si>
  <si>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</si>
  <si>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</si>
  <si>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</si>
  <si>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</si>
  <si>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</si>
  <si>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</si>
  <si>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</si>
  <si>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</si>
  <si>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</si>
  <si>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</si>
  <si>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</si>
  <si>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</si>
  <si>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</si>
  <si>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</si>
  <si>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</si>
  <si>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</si>
  <si>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</si>
  <si>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</si>
  <si>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</si>
  <si>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</si>
  <si>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</si>
  <si>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</si>
  <si>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</si>
  <si>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</si>
  <si>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</si>
  <si>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</si>
  <si>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</si>
  <si>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</si>
  <si>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</si>
  <si>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</si>
  <si>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</si>
  <si>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</si>
  <si>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</si>
  <si>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</si>
  <si>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</si>
  <si>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</si>
  <si>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</si>
  <si>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</si>
  <si>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</si>
  <si>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</si>
  <si>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</si>
  <si>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</si>
  <si>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</si>
  <si>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</si>
  <si>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</si>
  <si>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</si>
  <si>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</si>
  <si>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</si>
  <si>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</si>
  <si>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</si>
  <si>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</si>
  <si>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</si>
  <si>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</si>
  <si>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</si>
  <si>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</si>
  <si>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</si>
  <si>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</si>
  <si>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</si>
  <si>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</si>
  <si>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</si>
  <si>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</si>
  <si>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</si>
  <si>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</si>
  <si>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</si>
  <si>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</si>
  <si>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</si>
  <si>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</si>
  <si>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</si>
  <si>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</si>
  <si>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</si>
  <si>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</si>
  <si>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</si>
  <si>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</si>
  <si>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</si>
  <si>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</si>
  <si>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</si>
  <si>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</si>
  <si>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</si>
  <si>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</si>
  <si>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</si>
  <si>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</si>
  <si>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</si>
  <si>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</si>
  <si>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</si>
  <si>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</si>
  <si>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</si>
  <si>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</si>
  <si>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</si>
  <si>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</si>
  <si>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</si>
  <si>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</si>
  <si>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</si>
  <si>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</si>
  <si>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</si>
  <si>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</si>
  <si>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</si>
  <si>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</si>
  <si>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</si>
  <si>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</si>
  <si>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</si>
  <si>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</si>
  <si>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</si>
  <si>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</si>
  <si>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</si>
  <si>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</si>
  <si>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</si>
  <si>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</si>
  <si>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</si>
  <si>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</si>
  <si>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</si>
  <si>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</si>
  <si>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</si>
  <si>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</si>
  <si>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</si>
  <si>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</si>
  <si>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</si>
  <si>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</si>
  <si>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</si>
  <si>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</si>
  <si>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</si>
  <si>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</si>
  <si>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</si>
  <si>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</si>
  <si>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</si>
  <si>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</si>
  <si>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</si>
  <si>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</si>
  <si>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</si>
  <si>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</si>
  <si>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</si>
  <si>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</si>
  <si>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</si>
  <si>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</si>
  <si>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</si>
  <si>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</si>
  <si>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</si>
  <si>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</si>
  <si>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</si>
  <si>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</si>
  <si>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</si>
  <si>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</si>
  <si>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</si>
  <si>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</si>
  <si>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</si>
  <si>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</si>
  <si>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</si>
  <si>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</si>
  <si>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</si>
  <si>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</si>
  <si>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</si>
  <si>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</si>
  <si>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</si>
  <si>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</si>
  <si>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</si>
  <si>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</si>
  <si>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</si>
  <si>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</si>
  <si>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</si>
  <si>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</si>
  <si>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</si>
  <si>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</si>
  <si>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</si>
  <si>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</si>
  <si>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</si>
  <si>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</si>
  <si>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</si>
  <si>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</si>
  <si>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</si>
  <si>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</si>
  <si>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</si>
  <si>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</si>
  <si>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</si>
  <si>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</si>
  <si>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</si>
  <si>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</si>
  <si>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</si>
  <si>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</si>
  <si>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</si>
  <si>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</si>
  <si>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</si>
  <si>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</si>
  <si>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</si>
  <si>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</si>
  <si>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</si>
  <si>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</si>
  <si>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</si>
  <si>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</si>
  <si>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</si>
  <si>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</si>
  <si>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</si>
  <si>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</si>
  <si>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</si>
  <si>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</si>
  <si>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</si>
  <si>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</si>
  <si>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</si>
  <si>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</si>
  <si>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</si>
  <si>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</si>
  <si>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</si>
  <si>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</si>
  <si>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</si>
  <si>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</si>
  <si>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</si>
  <si>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</si>
  <si>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</si>
  <si>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</si>
  <si>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</si>
  <si>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</si>
  <si>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</si>
  <si>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</si>
  <si>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</si>
  <si>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</si>
  <si>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</si>
  <si>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</si>
  <si>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</si>
  <si>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</si>
  <si>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</si>
  <si>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</si>
  <si>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</si>
  <si>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</si>
  <si>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</si>
  <si>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</si>
  <si>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</si>
  <si>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</si>
  <si>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</si>
  <si>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</si>
  <si>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</si>
  <si>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</si>
  <si>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</si>
  <si>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</si>
  <si>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</si>
  <si>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</si>
  <si>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</si>
  <si>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</si>
  <si>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</si>
  <si>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</si>
  <si>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</si>
  <si>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</si>
  <si>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</si>
  <si>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</si>
  <si>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</si>
  <si>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</si>
  <si>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</si>
  <si>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</si>
  <si>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</si>
  <si>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</si>
  <si>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</si>
  <si>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</si>
  <si>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</si>
  <si>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</si>
  <si>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</si>
  <si>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</si>
  <si>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</si>
  <si>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</si>
  <si>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</si>
  <si>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</si>
  <si>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</si>
  <si>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</si>
  <si>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</si>
  <si>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</si>
  <si>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</si>
  <si>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</si>
  <si>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</si>
  <si>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</si>
  <si>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</si>
  <si>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</si>
  <si>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</si>
  <si>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</si>
  <si>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</si>
  <si>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</si>
  <si>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</si>
  <si>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</si>
  <si>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</si>
  <si>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</si>
  <si>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</si>
  <si>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</si>
  <si>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</si>
  <si>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</si>
  <si>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</si>
  <si>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</si>
  <si>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</si>
  <si>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</si>
  <si>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</si>
  <si>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</si>
  <si>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</si>
  <si>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</si>
  <si>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</si>
  <si>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</si>
  <si>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</si>
  <si>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</si>
  <si>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</si>
  <si>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</si>
  <si>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</si>
  <si>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</si>
  <si>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</si>
  <si>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</si>
  <si>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</si>
  <si>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</si>
  <si>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</si>
  <si>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</si>
  <si>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</si>
  <si>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</si>
  <si>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</si>
  <si>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</si>
  <si>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</si>
  <si>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</si>
  <si>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</si>
  <si>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</si>
  <si>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</si>
  <si>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</si>
  <si>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</si>
  <si>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</si>
  <si>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</si>
  <si>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</si>
  <si>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</si>
  <si>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</si>
  <si>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</si>
  <si>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</si>
  <si>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</si>
  <si>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</si>
  <si>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</si>
  <si>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</si>
  <si>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</si>
  <si>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</si>
  <si>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</si>
  <si>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</si>
  <si>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</si>
  <si>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</si>
  <si>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</si>
  <si>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</si>
  <si>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</si>
  <si>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</si>
  <si>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</si>
  <si>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</si>
  <si>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</si>
  <si>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</si>
  <si>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</si>
  <si>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</si>
  <si>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</si>
  <si>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</si>
  <si>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</si>
  <si>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</si>
  <si>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</si>
  <si>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</si>
  <si>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</si>
  <si>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</si>
  <si>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</si>
  <si>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</si>
  <si>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</si>
  <si>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</si>
  <si>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</si>
  <si>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</si>
  <si>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</si>
  <si>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</si>
  <si>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</si>
  <si>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</si>
  <si>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</si>
  <si>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</si>
  <si>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</si>
  <si>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</si>
  <si>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</si>
  <si>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</si>
  <si>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</si>
  <si>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</si>
  <si>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</si>
  <si>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</si>
  <si>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</si>
  <si>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</si>
  <si>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</si>
  <si>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</si>
  <si>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</si>
  <si>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</si>
  <si>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</si>
  <si>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</si>
  <si>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</si>
  <si>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</si>
  <si>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</si>
  <si>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</si>
  <si>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</si>
  <si>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</si>
  <si>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</si>
  <si>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</si>
  <si>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</si>
  <si>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</si>
  <si>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</si>
  <si>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</si>
  <si>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</si>
  <si>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</si>
  <si>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</si>
  <si>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</si>
  <si>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</si>
  <si>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</si>
  <si>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</si>
  <si>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</si>
  <si>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</si>
  <si>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</si>
  <si>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</si>
  <si>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</si>
  <si>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</si>
  <si>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</si>
  <si>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</si>
  <si>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</si>
  <si>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</si>
  <si>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</si>
  <si>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</si>
  <si>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</si>
  <si>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</si>
  <si>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</si>
  <si>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</si>
  <si>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</si>
  <si>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</si>
  <si>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</si>
  <si>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</si>
  <si>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</si>
  <si>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</si>
  <si>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</si>
  <si>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</si>
  <si>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</si>
  <si>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</si>
  <si>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</si>
  <si>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</si>
  <si>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</si>
  <si>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</si>
  <si>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</si>
  <si>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</si>
  <si>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</si>
  <si>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</si>
  <si>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</si>
  <si>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</si>
  <si>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</si>
  <si>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</si>
  <si>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</si>
  <si>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</si>
  <si>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</si>
  <si>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</si>
  <si>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</si>
  <si>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</si>
  <si>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</si>
  <si>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</si>
  <si>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</si>
  <si>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</si>
  <si>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</si>
  <si>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</si>
  <si>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</si>
  <si>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</si>
  <si>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</si>
  <si>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</si>
  <si>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</si>
  <si>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</si>
  <si>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</si>
  <si>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</si>
  <si>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</si>
  <si>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</si>
  <si>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</si>
  <si>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</si>
  <si>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</si>
  <si>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</si>
  <si>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</si>
  <si>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</si>
  <si>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</si>
  <si>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</si>
  <si>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</si>
  <si>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</si>
  <si>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</si>
  <si>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</si>
  <si>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</si>
  <si>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</si>
  <si>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</si>
  <si>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</si>
  <si>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</si>
  <si>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</si>
  <si>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</si>
  <si>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</si>
  <si>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</si>
  <si>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</si>
  <si>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</si>
  <si>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</si>
  <si>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</si>
  <si>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</si>
  <si>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</si>
  <si>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</si>
  <si>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</si>
  <si>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</si>
  <si>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</si>
  <si>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</si>
  <si>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</si>
  <si>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</si>
  <si>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</si>
  <si>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</si>
  <si>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</si>
  <si>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</si>
  <si>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</si>
  <si>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</si>
  <si>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</si>
  <si>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</si>
  <si>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</si>
  <si>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</si>
  <si>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</si>
  <si>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</si>
  <si>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</si>
  <si>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</si>
  <si>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</si>
  <si>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</si>
  <si>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</si>
  <si>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</si>
  <si>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</si>
  <si>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</si>
  <si>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</si>
  <si>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</si>
  <si>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</si>
  <si>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</si>
  <si>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</si>
  <si>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</si>
  <si>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</si>
  <si>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</si>
  <si>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</si>
  <si>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</si>
  <si>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</si>
  <si>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</si>
  <si>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</si>
  <si>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</si>
  <si>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</si>
  <si>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</si>
  <si>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</si>
  <si>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</si>
  <si>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</si>
  <si>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</si>
  <si>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</si>
  <si>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</si>
  <si>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</si>
  <si>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</si>
  <si>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</si>
  <si>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</si>
  <si>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</si>
  <si>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</si>
  <si>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</si>
  <si>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</si>
  <si>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</si>
  <si>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</si>
  <si>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</si>
  <si>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</si>
  <si>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</si>
  <si>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</si>
  <si>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</si>
  <si>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</si>
  <si>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</si>
  <si>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</si>
  <si>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</si>
  <si>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</si>
  <si>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</si>
  <si>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</si>
  <si>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</si>
  <si>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</si>
  <si>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</si>
  <si>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</si>
  <si>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</si>
  <si>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</si>
  <si>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</si>
  <si>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</si>
  <si>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</si>
  <si>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</si>
  <si>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</si>
  <si>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</si>
  <si>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</si>
  <si>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</si>
  <si>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</si>
  <si>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</si>
  <si>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</si>
  <si>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</si>
  <si>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</si>
  <si>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</si>
  <si>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</si>
  <si>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</si>
  <si>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</si>
  <si>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</si>
  <si>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</si>
  <si>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</si>
  <si>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</si>
  <si>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</si>
  <si>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</si>
  <si>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</si>
  <si>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</si>
  <si>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</si>
  <si>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</si>
  <si>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</si>
  <si>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</si>
  <si>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</si>
  <si>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</si>
  <si>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</si>
  <si>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</si>
  <si>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</si>
  <si>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</si>
  <si>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</si>
  <si>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</si>
  <si>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</si>
  <si>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</si>
  <si>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</si>
  <si>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</si>
  <si>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</si>
  <si>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</si>
  <si>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</si>
  <si>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</si>
  <si>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</si>
  <si>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</si>
  <si>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</si>
  <si>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</si>
  <si>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</si>
  <si>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</si>
  <si>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</si>
  <si>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</si>
  <si>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</si>
  <si>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</si>
  <si>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</si>
  <si>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</si>
  <si>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</si>
  <si>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</si>
  <si>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</si>
  <si>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</si>
  <si>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</si>
  <si>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</si>
  <si>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</si>
  <si>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</si>
  <si>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</si>
  <si>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</si>
  <si>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</si>
  <si>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</si>
  <si>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</si>
  <si>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</si>
  <si>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</si>
  <si>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</si>
  <si>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</si>
  <si>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</si>
  <si>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</si>
  <si>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</si>
  <si>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</si>
  <si>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</si>
  <si>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</si>
  <si>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</si>
  <si>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</si>
  <si>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</si>
  <si>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</si>
  <si>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</si>
  <si>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</si>
  <si>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</si>
  <si>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</si>
  <si>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</si>
  <si>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</si>
  <si>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</si>
  <si>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</si>
  <si>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</si>
  <si>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</si>
  <si>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</si>
  <si>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</si>
  <si>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</si>
  <si>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</si>
  <si>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</si>
  <si>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</si>
  <si>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</si>
  <si>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</si>
  <si>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</si>
  <si>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</si>
  <si>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</si>
  <si>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</si>
  <si>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</si>
  <si>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</si>
  <si>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</si>
  <si>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</si>
  <si>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</si>
  <si>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</si>
  <si>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</si>
  <si>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</si>
  <si>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</si>
  <si>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</si>
  <si>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</si>
  <si>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</si>
  <si>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</si>
  <si>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</si>
  <si>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</si>
  <si>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</si>
  <si>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</si>
  <si>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</si>
  <si>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</si>
  <si>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</si>
  <si>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</si>
  <si>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</si>
  <si>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</si>
  <si>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</si>
  <si>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</si>
  <si>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</si>
  <si>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</si>
  <si>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</si>
  <si>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</si>
  <si>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</si>
  <si>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</si>
  <si>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</si>
  <si>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</si>
  <si>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</si>
  <si>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</si>
  <si>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</si>
  <si>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</si>
  <si>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</si>
  <si>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</si>
  <si>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</si>
  <si>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</si>
  <si>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</si>
  <si>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</si>
  <si>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</si>
  <si>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</si>
  <si>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</si>
  <si>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</si>
  <si>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</si>
  <si>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</si>
  <si>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</si>
  <si>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</si>
  <si>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</si>
  <si>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</si>
  <si>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</si>
  <si>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</si>
  <si>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</si>
  <si>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</si>
  <si>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</si>
  <si>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</si>
  <si>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</si>
  <si>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</si>
  <si>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</si>
  <si>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</si>
  <si>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</si>
  <si>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</si>
  <si>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</si>
  <si>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</si>
  <si>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</si>
  <si>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</si>
  <si>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</si>
  <si>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</si>
  <si>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</si>
  <si>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</si>
  <si>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</si>
  <si>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</si>
  <si>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</si>
  <si>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</si>
  <si>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</si>
  <si>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</si>
  <si>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</si>
  <si>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</si>
  <si>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</si>
  <si>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</si>
  <si>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</si>
  <si>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</si>
  <si>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</si>
  <si>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</si>
  <si>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</si>
  <si>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</si>
  <si>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</si>
  <si>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</si>
  <si>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</si>
  <si>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</si>
  <si>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</si>
  <si>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</si>
  <si>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</si>
  <si>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</si>
  <si>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</si>
  <si>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</si>
  <si>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</si>
  <si>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</si>
  <si>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</si>
  <si>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</si>
  <si>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</si>
  <si>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</si>
  <si>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</si>
  <si>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</si>
  <si>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</si>
  <si>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</si>
  <si>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</si>
  <si>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</si>
  <si>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</si>
  <si>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</si>
  <si>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</si>
  <si>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</si>
  <si>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</si>
  <si>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</si>
  <si>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</si>
  <si>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</si>
  <si>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</si>
  <si>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</si>
  <si>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</si>
  <si>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</si>
  <si>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</si>
  <si>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</si>
  <si>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</si>
  <si>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</si>
  <si>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</si>
  <si>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</si>
  <si>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</si>
  <si>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</si>
  <si>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</si>
  <si>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</si>
  <si>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</si>
  <si>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</si>
  <si>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</si>
  <si>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</si>
  <si>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</si>
  <si>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</si>
  <si>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</si>
  <si>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</si>
  <si>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</si>
  <si>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</si>
  <si>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</si>
  <si>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</si>
  <si>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</si>
  <si>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</si>
  <si>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</si>
  <si>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</si>
  <si>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</si>
  <si>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</si>
  <si>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</si>
  <si>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</si>
  <si>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</si>
  <si>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</si>
  <si>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</si>
  <si>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</si>
  <si>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</si>
  <si>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</si>
  <si>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</si>
  <si>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</si>
  <si>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</si>
  <si>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</si>
  <si>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</si>
  <si>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</si>
  <si>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</si>
  <si>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</si>
  <si>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</si>
  <si>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</si>
  <si>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</si>
  <si>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</si>
  <si>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</si>
  <si>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</si>
  <si>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</si>
  <si>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</si>
  <si>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</si>
  <si>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</si>
  <si>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</si>
  <si>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</si>
  <si>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</si>
  <si>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</si>
  <si>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</si>
  <si>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</si>
  <si>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</si>
  <si>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</si>
  <si>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</si>
  <si>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</si>
  <si>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</si>
  <si>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</si>
  <si>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</si>
  <si>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</si>
  <si>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</si>
  <si>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</si>
  <si>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</si>
  <si>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</si>
  <si>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</si>
  <si>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</si>
  <si>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</si>
  <si>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</si>
  <si>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</si>
  <si>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</si>
  <si>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</si>
  <si>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</si>
  <si>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</si>
  <si>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</si>
  <si>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</si>
  <si>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</si>
  <si>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</si>
  <si>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</si>
  <si>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</si>
  <si>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</si>
  <si>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</si>
  <si>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</si>
  <si>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</si>
  <si>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</si>
  <si>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</si>
  <si>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</si>
  <si>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</si>
  <si>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</si>
  <si>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</si>
  <si>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</si>
  <si>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</si>
  <si>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</si>
  <si>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</si>
  <si>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</si>
  <si>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</si>
  <si>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</si>
  <si>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</si>
  <si>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</si>
  <si>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</si>
  <si>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</si>
  <si>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</si>
  <si>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</si>
  <si>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</si>
  <si>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</si>
  <si>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</si>
  <si>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</si>
  <si>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</si>
  <si>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</si>
  <si>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</si>
  <si>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</si>
  <si>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</si>
  <si>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</si>
  <si>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</si>
  <si>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</si>
  <si>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</si>
  <si>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</si>
  <si>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</si>
  <si>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</si>
  <si>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</si>
  <si>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</si>
  <si>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</si>
  <si>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</si>
  <si>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</si>
  <si>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</si>
  <si>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</si>
  <si>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</si>
  <si>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</si>
  <si>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</si>
  <si>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</si>
  <si>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</si>
  <si>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</si>
  <si>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</si>
  <si>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</si>
  <si>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</si>
  <si>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</si>
  <si>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</si>
  <si>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</si>
  <si>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</si>
  <si>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</si>
  <si>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</si>
  <si>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</si>
  <si>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</si>
  <si>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</si>
  <si>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</si>
  <si>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</si>
  <si>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</si>
  <si>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</si>
  <si>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</si>
  <si>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</si>
  <si>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</si>
  <si>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</si>
  <si>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</si>
  <si>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</si>
  <si>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</si>
  <si>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</si>
  <si>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</si>
  <si>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</si>
  <si>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</si>
  <si>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</si>
  <si>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</si>
  <si>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</si>
  <si>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</si>
  <si>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</si>
  <si>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</si>
  <si>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</si>
  <si>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</si>
  <si>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</si>
  <si>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</si>
  <si>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</si>
  <si>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</si>
  <si>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</si>
  <si>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</si>
  <si>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</si>
  <si>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</si>
  <si>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</si>
  <si>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</si>
  <si>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</si>
  <si>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</si>
  <si>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</si>
  <si>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</si>
  <si>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</si>
  <si>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</si>
  <si>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</si>
  <si>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</si>
  <si>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</si>
  <si>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</si>
  <si>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</si>
  <si>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</si>
  <si>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</si>
  <si>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</si>
  <si>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</si>
  <si>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</si>
  <si>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</si>
  <si>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</si>
  <si>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</si>
  <si>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</si>
  <si>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</si>
  <si>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</si>
  <si>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</si>
  <si>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</si>
  <si>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</si>
  <si>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</si>
  <si>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</si>
  <si>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</si>
  <si>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</si>
  <si>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</si>
  <si>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</si>
  <si>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</si>
  <si>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</si>
  <si>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</si>
  <si>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</si>
  <si>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</si>
  <si>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</si>
  <si>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</si>
  <si>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</si>
  <si>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</si>
  <si>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</si>
  <si>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</si>
  <si>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</si>
  <si>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</si>
  <si>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</si>
  <si>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</si>
  <si>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</si>
  <si>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</si>
  <si>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</si>
  <si>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</si>
  <si>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</si>
  <si>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</si>
  <si>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</si>
  <si>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</si>
  <si>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</si>
  <si>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</si>
  <si>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</si>
  <si>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</si>
  <si>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</si>
  <si>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</si>
  <si>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</si>
  <si>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</si>
  <si>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</si>
  <si>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</si>
  <si>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</si>
  <si>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</si>
  <si>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</si>
  <si>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</si>
  <si>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</si>
  <si>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</si>
  <si>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</si>
  <si>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</si>
  <si>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</si>
  <si>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</si>
  <si>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</si>
  <si>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</si>
  <si>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</si>
  <si>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</si>
  <si>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</si>
  <si>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</si>
  <si>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</si>
  <si>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</si>
  <si>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</si>
  <si>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</si>
  <si>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</si>
  <si>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</si>
  <si>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</si>
  <si>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</si>
  <si>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</si>
  <si>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</si>
  <si>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</si>
  <si>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</si>
  <si>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</si>
  <si>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</si>
  <si>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</si>
  <si>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</si>
  <si>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</si>
  <si>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</si>
  <si>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</si>
  <si>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</si>
  <si>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</si>
  <si>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</si>
  <si>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</si>
  <si>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</si>
  <si>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</si>
  <si>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</si>
  <si>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</si>
  <si>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</si>
  <si>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</si>
  <si>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</si>
  <si>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</si>
  <si>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</si>
  <si>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</si>
  <si>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</si>
  <si>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</si>
  <si>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</si>
  <si>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</si>
  <si>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</si>
  <si>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</si>
  <si>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</si>
  <si>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</si>
  <si>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</si>
  <si>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</si>
  <si>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</si>
  <si>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</si>
  <si>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</si>
  <si>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</si>
  <si>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</si>
  <si>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</si>
  <si>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</si>
  <si>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</si>
  <si>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</si>
  <si>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</si>
  <si>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</si>
  <si>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</si>
  <si>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</si>
  <si>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</si>
  <si>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</si>
  <si>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</si>
  <si>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</si>
  <si>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</si>
  <si>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</si>
  <si>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</si>
  <si>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</si>
  <si>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</si>
  <si>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</si>
  <si>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</si>
  <si>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</si>
  <si>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</si>
  <si>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</si>
  <si>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</si>
  <si>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</si>
  <si>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</si>
  <si>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</si>
  <si>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</si>
  <si>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</si>
  <si>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</si>
  <si>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</si>
  <si>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</si>
  <si>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</si>
  <si>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</si>
  <si>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</si>
  <si>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</si>
  <si>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</si>
  <si>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</si>
  <si>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</si>
  <si>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</si>
  <si>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</si>
  <si>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</si>
  <si>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</si>
  <si>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</si>
  <si>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</si>
  <si>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</si>
  <si>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</si>
  <si>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</si>
  <si>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</si>
  <si>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</si>
  <si>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</si>
  <si>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</si>
  <si>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</si>
  <si>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</si>
  <si>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</si>
  <si>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</si>
  <si>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</si>
  <si>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</si>
  <si>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</si>
  <si>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</si>
  <si>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</si>
  <si>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</si>
  <si>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</si>
  <si>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</si>
  <si>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</si>
  <si>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</si>
  <si>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</si>
  <si>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</si>
  <si>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</si>
  <si>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</si>
  <si>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</si>
  <si>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</si>
  <si>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</si>
  <si>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</si>
  <si>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</si>
  <si>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</si>
  <si>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</si>
  <si>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</si>
  <si>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</si>
  <si>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</si>
  <si>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</si>
  <si>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</si>
  <si>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</si>
  <si>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</si>
  <si>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</si>
  <si>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</si>
  <si>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</si>
  <si>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</si>
  <si>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</si>
  <si>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</si>
  <si>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</si>
  <si>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</si>
  <si>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</si>
  <si>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</si>
  <si>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</si>
  <si>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</si>
  <si>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</si>
  <si>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</si>
  <si>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</si>
  <si>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</si>
  <si>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</si>
  <si>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</si>
  <si>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</si>
  <si>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</si>
  <si>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</si>
  <si>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</si>
  <si>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</si>
  <si>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</si>
  <si>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</si>
  <si>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</si>
  <si>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</si>
  <si>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</si>
  <si>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</si>
  <si>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</si>
  <si>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</si>
  <si>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</si>
  <si>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</si>
  <si>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</si>
  <si>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</si>
  <si>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</si>
  <si>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</si>
  <si>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</si>
  <si>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</si>
  <si>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</si>
  <si>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</si>
  <si>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</si>
  <si>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</si>
  <si>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</si>
  <si>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</si>
  <si>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</si>
  <si>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</si>
  <si>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</si>
  <si>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</si>
  <si>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</si>
  <si>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</si>
  <si>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</si>
  <si>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</si>
  <si>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</si>
  <si>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</si>
  <si>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</si>
  <si>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</si>
  <si>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</si>
  <si>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</si>
  <si>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</si>
  <si>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</si>
  <si>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</si>
  <si>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</si>
  <si>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</si>
  <si>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</si>
  <si>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</si>
  <si>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</si>
  <si>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</si>
  <si>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</si>
  <si>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</si>
  <si>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</si>
  <si>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</si>
  <si>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</si>
  <si>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</si>
  <si>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</si>
  <si>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</si>
  <si>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</si>
  <si>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</si>
  <si>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</si>
  <si>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</si>
  <si>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</si>
  <si>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</si>
  <si>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</si>
  <si>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</si>
  <si>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</si>
  <si>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</si>
  <si>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</si>
  <si>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</si>
  <si>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</si>
  <si>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</si>
  <si>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</si>
  <si>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</si>
  <si>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</si>
  <si>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</si>
  <si>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</si>
  <si>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</si>
  <si>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</si>
  <si>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</si>
  <si>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</si>
  <si>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</si>
  <si>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</si>
  <si>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</si>
  <si>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</si>
  <si>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</si>
  <si>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</si>
  <si>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</si>
  <si>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</si>
  <si>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</si>
  <si>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</si>
  <si>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</si>
  <si>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</si>
  <si>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</si>
  <si>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</si>
  <si>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</si>
  <si>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</si>
  <si>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</si>
  <si>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</si>
  <si>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</si>
  <si>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</si>
  <si>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</si>
  <si>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</si>
  <si>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</si>
  <si>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</si>
  <si>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</si>
  <si>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</si>
  <si>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</si>
  <si>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</si>
  <si>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</si>
  <si>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</si>
  <si>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</si>
  <si>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</si>
  <si>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</si>
  <si>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</si>
  <si>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</si>
  <si>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</si>
  <si>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</si>
  <si>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</si>
  <si>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</si>
  <si>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</si>
  <si>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</si>
  <si>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</si>
  <si>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</si>
  <si>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</si>
  <si>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</si>
  <si>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</si>
  <si>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</si>
  <si>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</si>
  <si>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</si>
  <si>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</si>
  <si>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</si>
  <si>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</si>
  <si>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</si>
  <si>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</si>
  <si>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</si>
  <si>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</si>
  <si>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</si>
  <si>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</si>
  <si>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</si>
  <si>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</si>
  <si>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</si>
  <si>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</si>
  <si>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</si>
  <si>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</si>
  <si>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</si>
  <si>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</si>
  <si>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</si>
  <si>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</si>
  <si>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</si>
  <si>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</si>
  <si>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</si>
  <si>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</si>
  <si>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</si>
  <si>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</si>
  <si>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</si>
  <si>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</si>
  <si>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</si>
  <si>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</si>
  <si>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</si>
  <si>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</si>
  <si>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</si>
  <si>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</si>
  <si>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</si>
  <si>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</si>
  <si>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</si>
  <si>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</si>
  <si>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</si>
  <si>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</si>
  <si>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</si>
  <si>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</si>
  <si>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</si>
  <si>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</si>
  <si>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</si>
  <si>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</si>
  <si>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</si>
  <si>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</si>
  <si>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</si>
  <si>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</si>
  <si>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</si>
  <si>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</si>
  <si>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</si>
  <si>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</si>
  <si>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</si>
  <si>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</si>
  <si>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</si>
  <si>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</si>
  <si>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</si>
  <si>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</si>
  <si>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</si>
  <si>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</si>
  <si>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</si>
  <si>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</si>
  <si>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</si>
  <si>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</si>
  <si>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</si>
  <si>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</si>
  <si>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</si>
  <si>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</si>
  <si>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</si>
  <si>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</si>
  <si>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</si>
  <si>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</si>
  <si>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</si>
  <si>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</si>
  <si>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</si>
  <si>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</si>
  <si>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</si>
  <si>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</si>
  <si>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</si>
  <si>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</si>
  <si>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</si>
  <si>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</si>
  <si>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</si>
  <si>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</si>
  <si>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</si>
  <si>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</si>
  <si>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</si>
  <si>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</si>
  <si>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</si>
  <si>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</si>
  <si>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</si>
  <si>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</si>
  <si>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</si>
  <si>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</si>
  <si>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</si>
  <si>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</si>
  <si>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</si>
  <si>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</si>
  <si>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</si>
  <si>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</si>
  <si>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</si>
  <si>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</si>
  <si>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</si>
  <si>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</si>
  <si>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</si>
  <si>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</si>
  <si>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</si>
  <si>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</si>
  <si>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</si>
  <si>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</si>
  <si>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</si>
  <si>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</si>
  <si>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</si>
  <si>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</si>
  <si>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</si>
  <si>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</si>
  <si>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</si>
  <si>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</si>
  <si>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</si>
  <si>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</si>
  <si>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</si>
  <si>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</si>
  <si>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</si>
  <si>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</si>
  <si>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</si>
  <si>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</si>
  <si>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</si>
  <si>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</si>
  <si>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</si>
  <si>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</si>
  <si>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</si>
  <si>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</si>
  <si>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</si>
  <si>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</si>
  <si>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</si>
  <si>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</si>
  <si>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</si>
  <si>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</si>
  <si>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</si>
  <si>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</si>
  <si>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</si>
  <si>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</si>
  <si>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</si>
  <si>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</si>
  <si>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</si>
  <si>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</si>
  <si>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</si>
  <si>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</si>
  <si>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</si>
  <si>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</si>
  <si>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</si>
  <si>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</si>
  <si>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</si>
  <si>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</si>
  <si>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</si>
  <si>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</si>
  <si>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</si>
  <si>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</si>
  <si>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</si>
  <si>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</si>
  <si>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</si>
  <si>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</si>
  <si>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</si>
  <si>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</si>
  <si>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</si>
  <si>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</si>
  <si>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</si>
  <si>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</si>
  <si>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</si>
  <si>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</si>
  <si>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</si>
  <si>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</si>
  <si>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</si>
  <si>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</si>
  <si>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</si>
  <si>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</si>
  <si>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</si>
  <si>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</si>
  <si>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</si>
  <si>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</si>
  <si>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</si>
  <si>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</si>
  <si>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</si>
  <si>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</si>
  <si>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</si>
  <si>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</si>
  <si>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</si>
  <si>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</si>
  <si>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</si>
  <si>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</si>
  <si>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</si>
  <si>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</si>
  <si>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</si>
  <si>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</si>
  <si>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</si>
  <si>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</si>
  <si>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</si>
  <si>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</si>
  <si>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</si>
  <si>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</si>
  <si>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</si>
  <si>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</si>
  <si>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</si>
  <si>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</si>
  <si>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</si>
  <si>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</si>
  <si>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</si>
  <si>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</si>
  <si>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</si>
  <si>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</si>
  <si>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</si>
  <si>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</si>
  <si>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</si>
  <si>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</si>
  <si>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</si>
  <si>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</si>
  <si>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</si>
  <si>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</si>
  <si>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</si>
  <si>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</si>
  <si>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</si>
  <si>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</si>
  <si>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</si>
  <si>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</si>
  <si>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</si>
  <si>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</si>
  <si>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</si>
  <si>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</si>
  <si>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</si>
  <si>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</si>
  <si>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</si>
  <si>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</si>
  <si>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</si>
  <si>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</si>
  <si>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</si>
  <si>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</si>
  <si>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</si>
  <si>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</si>
  <si>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</si>
  <si>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</si>
  <si>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</si>
  <si>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</si>
  <si>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</si>
  <si>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</si>
  <si>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</si>
  <si>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</si>
  <si>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</si>
  <si>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</si>
  <si>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</si>
  <si>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</si>
  <si>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</si>
  <si>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</si>
  <si>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</si>
  <si>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</si>
  <si>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</si>
  <si>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</si>
  <si>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</si>
  <si>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</si>
  <si>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</si>
  <si>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</si>
  <si>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</si>
  <si>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</si>
  <si>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</si>
  <si>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</si>
  <si>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</si>
  <si>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</si>
  <si>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</si>
  <si>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</si>
  <si>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</si>
  <si>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</si>
  <si>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</si>
  <si>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</si>
  <si>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</si>
  <si>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</si>
  <si>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</si>
  <si>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</si>
  <si>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</si>
  <si>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</si>
  <si>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</si>
  <si>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</si>
  <si>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</si>
  <si>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</si>
  <si>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</si>
  <si>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</si>
  <si>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</si>
  <si>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</si>
  <si>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</si>
  <si>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</si>
  <si>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</si>
  <si>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</si>
  <si>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</si>
  <si>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</si>
  <si>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</si>
  <si>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</si>
  <si>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</si>
  <si>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</si>
  <si>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</si>
  <si>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</si>
  <si>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</si>
  <si>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</si>
  <si>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</si>
  <si>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</si>
  <si>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</si>
  <si>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</si>
  <si>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</si>
  <si>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</si>
  <si>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</si>
  <si>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</si>
  <si>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</si>
  <si>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</si>
  <si>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</si>
  <si>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</si>
  <si>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</si>
  <si>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</si>
  <si>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</si>
  <si>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</si>
  <si>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</si>
  <si>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</si>
  <si>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</si>
  <si>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</si>
  <si>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</si>
  <si>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</si>
  <si>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</si>
  <si>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</si>
  <si>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</si>
  <si>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</si>
  <si>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</si>
  <si>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</si>
  <si>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</si>
  <si>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</si>
  <si>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</si>
  <si>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</si>
  <si>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</si>
  <si>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</si>
  <si>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</si>
  <si>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</si>
  <si>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</si>
  <si>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</si>
  <si>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</si>
  <si>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</si>
  <si>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</si>
  <si>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</si>
  <si>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</si>
  <si>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</si>
  <si>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</si>
  <si>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</si>
  <si>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</si>
  <si>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</si>
  <si>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</si>
  <si>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</si>
  <si>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</si>
  <si>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</si>
  <si>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</si>
  <si>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</si>
  <si>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</si>
  <si>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</si>
  <si>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</si>
  <si>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</si>
  <si>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</si>
  <si>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</si>
  <si>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</si>
  <si>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</si>
  <si>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</si>
  <si>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</si>
  <si>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</si>
  <si>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</si>
  <si>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</si>
  <si>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</si>
  <si>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</si>
  <si>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</si>
  <si>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</si>
  <si>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</si>
  <si>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</si>
  <si>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</si>
  <si>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</si>
  <si>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</si>
  <si>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</si>
  <si>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</si>
  <si>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</si>
  <si>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</si>
  <si>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</si>
  <si>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</si>
  <si>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</si>
  <si>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</si>
  <si>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</si>
  <si>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</si>
  <si>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</si>
  <si>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</si>
  <si>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</si>
  <si>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</si>
  <si>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</si>
  <si>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</si>
  <si>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</si>
  <si>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</si>
  <si>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</si>
  <si>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</si>
  <si>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</si>
  <si>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</si>
  <si>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</si>
  <si>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</si>
  <si>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</si>
  <si>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</si>
  <si>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</si>
  <si>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</si>
  <si>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</si>
  <si>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</si>
  <si>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</si>
  <si>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</si>
  <si>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</si>
  <si>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</si>
  <si>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</si>
  <si>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</si>
  <si>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</si>
  <si>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</si>
  <si>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</si>
  <si>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</si>
  <si>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</si>
  <si>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</si>
  <si>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</si>
  <si>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</si>
  <si>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</si>
  <si>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</si>
  <si>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</si>
  <si>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</si>
  <si>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</si>
  <si>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</si>
  <si>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</si>
  <si>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</si>
  <si>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</si>
  <si>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</si>
  <si>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</si>
  <si>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</si>
  <si>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</si>
  <si>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</si>
  <si>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</si>
  <si>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</si>
  <si>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</si>
  <si>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</si>
  <si>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</si>
  <si>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</si>
  <si>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</si>
  <si>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</si>
  <si>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</si>
  <si>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</si>
  <si>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</si>
  <si>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</si>
  <si>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</si>
  <si>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</si>
  <si>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</si>
  <si>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</si>
  <si>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</si>
  <si>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</si>
  <si>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</si>
  <si>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</si>
  <si>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</si>
  <si>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</si>
  <si>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</si>
  <si>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</si>
  <si>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</si>
  <si>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</si>
  <si>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</si>
  <si>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</si>
  <si>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</si>
  <si>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</si>
  <si>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</si>
  <si>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</si>
  <si>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</si>
  <si>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</si>
  <si>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</si>
  <si>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</si>
  <si>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</si>
  <si>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</si>
  <si>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</si>
  <si>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</si>
  <si>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</si>
  <si>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</si>
  <si>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</si>
  <si>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</si>
  <si>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</si>
  <si>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</si>
  <si>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</si>
  <si>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</si>
  <si>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</si>
  <si>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</si>
  <si>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</si>
  <si>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</si>
  <si>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</si>
  <si>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</si>
  <si>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</si>
  <si>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</si>
  <si>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</si>
  <si>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</si>
  <si>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</si>
  <si>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</si>
  <si>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</si>
  <si>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</si>
  <si>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</si>
  <si>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</si>
  <si>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</si>
  <si>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</si>
  <si>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</si>
  <si>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</si>
  <si>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</si>
  <si>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</si>
  <si>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</si>
  <si>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</si>
  <si>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</si>
  <si>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</si>
  <si>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</si>
  <si>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</si>
  <si>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</si>
  <si>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</si>
  <si>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</si>
  <si>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</si>
  <si>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</si>
  <si>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</si>
  <si>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</si>
  <si>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</si>
  <si>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</si>
  <si>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</si>
  <si>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</si>
  <si>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</si>
  <si>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</si>
  <si>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</si>
  <si>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</si>
  <si>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</si>
  <si>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</si>
  <si>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</si>
  <si>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</si>
  <si>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</si>
  <si>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</si>
  <si>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</si>
  <si>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</si>
  <si>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</si>
  <si>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</si>
  <si>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</si>
  <si>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</si>
  <si>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</si>
  <si>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</si>
  <si>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</si>
  <si>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</si>
  <si>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</si>
  <si>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</si>
  <si>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</si>
  <si>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</si>
  <si>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</si>
  <si>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</si>
  <si>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</si>
  <si>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</si>
  <si>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</si>
  <si>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</si>
  <si>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</si>
  <si>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</si>
  <si>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</si>
  <si>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</si>
  <si>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</si>
  <si>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</si>
  <si>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</si>
  <si>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</si>
  <si>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</si>
  <si>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</si>
  <si>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</si>
  <si>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</si>
  <si>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</si>
  <si>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</si>
  <si>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</si>
  <si>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</si>
  <si>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</si>
  <si>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</si>
  <si>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</si>
  <si>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</si>
  <si>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</si>
  <si>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</si>
  <si>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</si>
  <si>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</si>
  <si>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</si>
  <si>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</si>
  <si>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</si>
  <si>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</si>
  <si>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</si>
  <si>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</si>
  <si>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</si>
  <si>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</si>
  <si>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</si>
  <si>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</si>
  <si>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</si>
  <si>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</si>
  <si>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</si>
  <si>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</si>
  <si>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</si>
  <si>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</si>
  <si>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</si>
  <si>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</si>
  <si>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</si>
  <si>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</si>
  <si>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</si>
  <si>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</si>
  <si>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</si>
  <si>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</si>
  <si>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</si>
  <si>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</si>
  <si>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</si>
  <si>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</si>
  <si>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</si>
  <si>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</si>
  <si>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</si>
  <si>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</si>
  <si>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</si>
  <si>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</si>
  <si>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</si>
  <si>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</si>
  <si>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</si>
  <si>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</si>
  <si>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</si>
  <si>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</si>
  <si>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</si>
  <si>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</si>
  <si>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</si>
  <si>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</si>
  <si>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</si>
  <si>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</si>
  <si>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</si>
  <si>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</si>
  <si>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</si>
  <si>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</si>
  <si>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</si>
  <si>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</si>
  <si>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</si>
  <si>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</si>
  <si>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</si>
  <si>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</si>
  <si>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</si>
  <si>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</si>
  <si>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</si>
  <si>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</si>
  <si>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</si>
  <si>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</si>
  <si>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</si>
  <si>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</si>
  <si>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</si>
  <si>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</si>
  <si>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</si>
  <si>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</si>
  <si>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</si>
  <si>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</si>
  <si>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</si>
  <si>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</si>
  <si>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</si>
  <si>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</si>
  <si>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</si>
  <si>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</si>
  <si>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</si>
  <si>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</si>
  <si>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</si>
  <si>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</si>
  <si>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</si>
  <si>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</si>
  <si>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</si>
  <si>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</si>
  <si>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</si>
  <si>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</si>
  <si>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</si>
  <si>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</si>
  <si>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</si>
  <si>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</si>
  <si>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</si>
  <si>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</si>
  <si>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</si>
  <si>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</si>
  <si>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</si>
  <si>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</si>
  <si>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</si>
  <si>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</si>
  <si>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</si>
  <si>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</si>
  <si>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</si>
  <si>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</si>
  <si>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</si>
  <si>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</si>
  <si>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</si>
  <si>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</si>
  <si>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</si>
  <si>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</si>
  <si>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</si>
  <si>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</si>
  <si>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</si>
  <si>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</si>
  <si>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</si>
  <si>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</si>
  <si>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</si>
  <si>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</si>
  <si>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</si>
  <si>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</si>
  <si>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</si>
  <si>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</si>
  <si>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</si>
  <si>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</si>
  <si>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</si>
  <si>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</si>
  <si>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</si>
  <si>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</si>
  <si>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</si>
  <si>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</si>
  <si>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</si>
  <si>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</si>
  <si>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</si>
  <si>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</si>
  <si>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</si>
  <si>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</si>
  <si>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</si>
  <si>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</si>
  <si>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</si>
  <si>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</si>
  <si>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</si>
  <si>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</si>
  <si>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</si>
  <si>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</si>
  <si>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</si>
  <si>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</si>
  <si>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</si>
  <si>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</si>
  <si>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</si>
  <si>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</si>
  <si>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</si>
  <si>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</si>
  <si>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</si>
  <si>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</si>
  <si>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</si>
  <si>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</si>
  <si>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</si>
  <si>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</si>
  <si>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</si>
  <si>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</si>
  <si>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</si>
  <si>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</si>
  <si>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</si>
  <si>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</si>
  <si>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</si>
  <si>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</si>
  <si>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</si>
  <si>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</si>
  <si>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</si>
  <si>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</si>
  <si>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</si>
  <si>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</si>
  <si>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</si>
  <si>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</si>
  <si>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</si>
  <si>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</si>
  <si>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</si>
  <si>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</si>
  <si>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</si>
  <si>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</si>
  <si>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</si>
  <si>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</si>
  <si>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</si>
  <si>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</si>
  <si>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</si>
  <si>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</si>
  <si>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</si>
  <si>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</si>
  <si>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</si>
  <si>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</si>
  <si>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</si>
  <si>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</si>
  <si>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</si>
  <si>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</si>
  <si>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</si>
  <si>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</si>
  <si>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</si>
  <si>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</si>
  <si>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</si>
  <si>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</si>
  <si>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</si>
  <si>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</si>
  <si>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</si>
  <si>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</si>
  <si>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</si>
  <si>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</si>
  <si>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</si>
  <si>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</si>
  <si>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</si>
  <si>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</si>
  <si>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</si>
  <si>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</si>
  <si>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</si>
  <si>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</si>
  <si>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</si>
  <si>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</si>
  <si>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</si>
  <si>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</si>
  <si>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</si>
  <si>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</si>
  <si>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</si>
  <si>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</si>
  <si>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</si>
  <si>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</si>
  <si>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</si>
  <si>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</si>
  <si>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</si>
  <si>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</si>
  <si>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</si>
  <si>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</si>
  <si>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</si>
  <si>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</si>
  <si>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</si>
  <si>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</si>
  <si>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</si>
  <si>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</si>
  <si>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</si>
  <si>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</si>
  <si>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</si>
  <si>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</si>
  <si>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</si>
  <si>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</si>
  <si>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</si>
  <si>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</si>
  <si>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</si>
  <si>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</si>
  <si>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</si>
  <si>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</si>
  <si>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</si>
  <si>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</si>
  <si>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</si>
  <si>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</si>
  <si>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</si>
  <si>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</si>
  <si>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</si>
  <si>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</si>
  <si>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</si>
  <si>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</si>
  <si>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</si>
  <si>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</si>
  <si>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</si>
  <si>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</si>
  <si>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</si>
  <si>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</si>
  <si>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</si>
  <si>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</si>
  <si>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</si>
  <si>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</si>
  <si>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</si>
  <si>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</si>
  <si>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</si>
  <si>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</si>
  <si>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</si>
  <si>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</si>
  <si>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</si>
  <si>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</si>
  <si>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</si>
  <si>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</si>
  <si>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</si>
  <si>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</si>
  <si>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</si>
  <si>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</si>
  <si>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</si>
  <si>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</si>
  <si>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</si>
  <si>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</si>
  <si>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</si>
  <si>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</si>
  <si>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</si>
  <si>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</si>
  <si>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</si>
  <si>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</si>
  <si>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</si>
  <si>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</si>
  <si>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</si>
  <si>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</si>
  <si>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</si>
  <si>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</si>
  <si>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</si>
  <si>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</si>
  <si>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</si>
  <si>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</si>
  <si>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</si>
  <si>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</si>
  <si>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</si>
  <si>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</si>
  <si>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</si>
  <si>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</si>
  <si>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</si>
  <si>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</si>
  <si>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</si>
  <si>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</si>
  <si>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</si>
  <si>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</si>
  <si>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</si>
  <si>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</si>
  <si>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</si>
  <si>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</si>
  <si>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</si>
  <si>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</si>
  <si>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</si>
  <si>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</si>
  <si>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</si>
  <si>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</si>
  <si>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</si>
  <si>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</si>
  <si>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</si>
  <si>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</si>
  <si>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</si>
  <si>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</si>
  <si>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</si>
  <si>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</si>
  <si>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</si>
  <si>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</si>
  <si>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</si>
  <si>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</si>
  <si>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</si>
  <si>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</si>
  <si>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</si>
  <si>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</si>
  <si>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</si>
  <si>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</si>
  <si>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</si>
  <si>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</si>
  <si>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</si>
  <si>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</si>
  <si>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</si>
  <si>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</si>
  <si>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</si>
  <si>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</si>
  <si>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</si>
  <si>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</si>
  <si>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</si>
  <si>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</si>
  <si>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</si>
  <si>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</si>
  <si>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</si>
  <si>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</si>
  <si>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</si>
  <si>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</si>
  <si>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</si>
  <si>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</si>
  <si>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</si>
  <si>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</si>
  <si>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</si>
  <si>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</si>
  <si>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</si>
  <si>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</si>
  <si>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</si>
  <si>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</si>
  <si>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</si>
  <si>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</si>
  <si>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</si>
  <si>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</si>
  <si>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</si>
  <si>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</si>
  <si>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</si>
  <si>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</si>
  <si>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</si>
  <si>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</si>
  <si>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</si>
  <si>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</si>
  <si>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</si>
  <si>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</si>
  <si>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</si>
  <si>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</si>
  <si>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</si>
  <si>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</si>
  <si>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</si>
  <si>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</si>
  <si>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</si>
  <si>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</si>
  <si>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</si>
  <si>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</si>
  <si>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</si>
  <si>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</si>
  <si>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</si>
  <si>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</si>
  <si>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</si>
  <si>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</si>
  <si>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</si>
  <si>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</si>
  <si>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</si>
  <si>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</si>
  <si>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</si>
  <si>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</si>
  <si>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</si>
  <si>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</si>
  <si>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</si>
  <si>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</si>
  <si>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</si>
  <si>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</si>
  <si>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</si>
  <si>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</si>
  <si>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</si>
  <si>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</si>
  <si>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</si>
  <si>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</si>
  <si>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</si>
  <si>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</si>
  <si>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</si>
  <si>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</si>
  <si>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</si>
  <si>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</si>
  <si>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</si>
  <si>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</si>
  <si>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</si>
  <si>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</si>
  <si>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</si>
  <si>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</si>
  <si>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</si>
  <si>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</si>
  <si>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</si>
  <si>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</si>
  <si>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</si>
  <si>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</si>
  <si>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</si>
  <si>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</si>
  <si>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</si>
  <si>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</si>
  <si>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</si>
  <si>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</si>
  <si>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</si>
  <si>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</si>
  <si>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</si>
  <si>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</si>
  <si>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</si>
  <si>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</si>
  <si>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</si>
  <si>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</si>
  <si>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</si>
  <si>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</si>
  <si>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</si>
  <si>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</si>
  <si>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</si>
  <si>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</si>
  <si>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</si>
  <si>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</si>
  <si>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</si>
  <si>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</si>
  <si>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</si>
  <si>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</si>
  <si>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</si>
  <si>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</si>
  <si>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</si>
  <si>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</si>
  <si>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</si>
  <si>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</si>
  <si>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</si>
  <si>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</si>
  <si>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</si>
  <si>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</si>
  <si>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</si>
  <si>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</si>
  <si>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</si>
  <si>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</si>
  <si>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</si>
  <si>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</si>
  <si>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</si>
  <si>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</si>
  <si>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</si>
  <si>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</si>
  <si>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</si>
  <si>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</si>
  <si>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</si>
  <si>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</si>
  <si>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</si>
  <si>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</si>
  <si>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</si>
  <si>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</si>
  <si>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</si>
  <si>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</si>
  <si>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</si>
  <si>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</si>
  <si>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</si>
  <si>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</si>
  <si>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</si>
  <si>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</si>
  <si>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</si>
  <si>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</si>
  <si>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</si>
  <si>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</si>
  <si>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</si>
  <si>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</si>
  <si>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</si>
  <si>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</si>
  <si>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</si>
  <si>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</si>
  <si>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</si>
  <si>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</si>
  <si>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</si>
  <si>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</si>
  <si>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</si>
  <si>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</si>
  <si>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</si>
  <si>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</si>
  <si>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</si>
  <si>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</si>
  <si>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</si>
  <si>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</si>
  <si>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</si>
  <si>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</si>
  <si>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</si>
  <si>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</si>
  <si>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</si>
  <si>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</si>
  <si>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</si>
  <si>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</si>
  <si>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</si>
  <si>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</si>
  <si>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</si>
  <si>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</si>
  <si>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</si>
  <si>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</si>
  <si>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</si>
  <si>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</si>
  <si>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</si>
  <si>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</si>
  <si>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</si>
  <si>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</si>
  <si>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</si>
  <si>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</si>
  <si>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</si>
  <si>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</si>
  <si>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</si>
  <si>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</si>
  <si>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</si>
  <si>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</si>
  <si>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</si>
  <si>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</si>
  <si>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</si>
  <si>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</si>
  <si>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</si>
  <si>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</si>
  <si>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</si>
  <si>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</si>
  <si>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</si>
  <si>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</si>
  <si>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</si>
  <si>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</si>
  <si>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</si>
  <si>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</si>
  <si>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</si>
  <si>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</si>
  <si>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</si>
  <si>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</si>
  <si>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</si>
  <si>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</si>
  <si>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</si>
  <si>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</si>
  <si>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</si>
  <si>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</si>
  <si>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</si>
  <si>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</si>
  <si>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</si>
  <si>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</si>
  <si>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</si>
  <si>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</si>
  <si>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</si>
  <si>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</si>
  <si>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</si>
  <si>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</si>
  <si>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</si>
  <si>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</si>
  <si>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</si>
  <si>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</si>
  <si>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</si>
  <si>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</si>
  <si>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</si>
  <si>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</si>
  <si>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</si>
  <si>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</si>
  <si>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</si>
  <si>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</si>
  <si>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</si>
  <si>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</si>
  <si>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</si>
  <si>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</si>
  <si>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</si>
  <si>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</si>
  <si>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</si>
  <si>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</si>
  <si>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</si>
  <si>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</si>
  <si>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</si>
  <si>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</si>
  <si>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</si>
  <si>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</si>
  <si>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</si>
  <si>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</si>
  <si>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</si>
  <si>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</si>
  <si>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</si>
  <si>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</si>
  <si>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</si>
  <si>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</si>
  <si>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</si>
  <si>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</si>
  <si>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</si>
  <si>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</si>
  <si>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</si>
  <si>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</si>
  <si>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</si>
  <si>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</si>
  <si>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</si>
  <si>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</si>
  <si>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</si>
  <si>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</si>
  <si>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</si>
  <si>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</si>
  <si>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</si>
  <si>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</si>
  <si>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</si>
  <si>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</si>
  <si>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</si>
  <si>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</si>
  <si>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</si>
  <si>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</si>
  <si>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</si>
  <si>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</si>
  <si>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</si>
  <si>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</si>
  <si>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</si>
  <si>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</si>
  <si>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</si>
  <si>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</si>
  <si>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</si>
  <si>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</si>
  <si>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</si>
  <si>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</si>
  <si>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</si>
  <si>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</si>
  <si>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</si>
  <si>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</si>
  <si>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</si>
  <si>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</si>
  <si>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</si>
  <si>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</si>
  <si>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</si>
  <si>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</si>
  <si>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</si>
  <si>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</si>
  <si>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</si>
  <si>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</si>
  <si>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</si>
  <si>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</si>
  <si>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</si>
  <si>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</si>
  <si>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</si>
  <si>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</si>
  <si>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</si>
  <si>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</si>
  <si>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</si>
  <si>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</si>
  <si>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</si>
  <si>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</si>
  <si>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</si>
  <si>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</si>
  <si>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</si>
  <si>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</si>
  <si>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</si>
  <si>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</si>
  <si>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</si>
  <si>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</si>
  <si>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</si>
  <si>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</si>
  <si>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</si>
  <si>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</si>
  <si>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</si>
  <si>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</si>
  <si>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</si>
  <si>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</si>
  <si>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</si>
  <si>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</si>
  <si>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</si>
  <si>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</si>
  <si>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</si>
  <si>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</si>
  <si>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</si>
  <si>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</si>
  <si>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</si>
  <si>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</si>
  <si>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</si>
  <si>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</si>
  <si>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</si>
  <si>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</si>
  <si>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</si>
  <si>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</si>
  <si>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</si>
  <si>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</si>
  <si>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</si>
  <si>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</si>
  <si>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</si>
  <si>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</si>
  <si>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</si>
  <si>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</si>
  <si>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</si>
  <si>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</si>
  <si>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</si>
  <si>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</si>
  <si>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</si>
  <si>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</si>
  <si>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</si>
  <si>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</si>
  <si>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</si>
  <si>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</si>
  <si>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</si>
  <si>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</si>
  <si>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</si>
  <si>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</si>
  <si>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</si>
  <si>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</si>
  <si>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</si>
  <si>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</si>
  <si>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</si>
  <si>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</si>
  <si>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</si>
  <si>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</si>
  <si>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</si>
  <si>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</si>
  <si>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</si>
  <si>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</si>
  <si>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</si>
  <si>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</si>
  <si>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</si>
  <si>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</si>
  <si>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</si>
  <si>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</si>
  <si>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</si>
  <si>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</si>
  <si>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</si>
  <si>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</si>
  <si>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</si>
  <si>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</si>
  <si>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</si>
  <si>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</si>
  <si>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</si>
  <si>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</si>
  <si>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</si>
  <si>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</si>
  <si>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</si>
  <si>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</si>
  <si>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</si>
  <si>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</si>
  <si>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</si>
  <si>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</si>
  <si>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</si>
  <si>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</si>
  <si>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</si>
  <si>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</si>
  <si>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</si>
  <si>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</si>
  <si>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</si>
  <si>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</si>
  <si>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</si>
  <si>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</si>
  <si>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</si>
  <si>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</si>
  <si>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</si>
  <si>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</si>
  <si>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</si>
  <si>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</si>
  <si>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</si>
  <si>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</si>
  <si>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</si>
  <si>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</si>
  <si>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</si>
  <si>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</si>
  <si>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</si>
  <si>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</si>
  <si>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</si>
  <si>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</si>
  <si>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</si>
  <si>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</si>
  <si>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</si>
  <si>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</si>
  <si>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</si>
  <si>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</si>
  <si>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</si>
  <si>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</si>
  <si>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</si>
  <si>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</si>
  <si>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</si>
  <si>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</si>
  <si>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</si>
  <si>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</si>
  <si>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</si>
  <si>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</si>
  <si>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</si>
  <si>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</si>
  <si>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</si>
  <si>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</si>
  <si>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</si>
  <si>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</si>
  <si>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</si>
  <si>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</si>
  <si>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</si>
  <si>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</si>
  <si>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</si>
  <si>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</si>
  <si>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</si>
  <si>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</si>
  <si>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</si>
  <si>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</si>
  <si>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</si>
  <si>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</si>
  <si>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</si>
  <si>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</si>
  <si>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</si>
  <si>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</si>
  <si>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</si>
  <si>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</si>
  <si>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</si>
  <si>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</si>
  <si>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</si>
  <si>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</si>
  <si>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</si>
  <si>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</si>
  <si>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</si>
  <si>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</si>
  <si>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</si>
  <si>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</si>
  <si>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</si>
  <si>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</si>
  <si>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</si>
  <si>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</si>
  <si>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</si>
  <si>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</si>
  <si>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</si>
  <si>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</si>
  <si>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</si>
  <si>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</si>
  <si>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</si>
  <si>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</si>
  <si>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</si>
  <si>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</si>
  <si>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</si>
  <si>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</si>
  <si>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</si>
  <si>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</si>
  <si>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</si>
  <si>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</si>
  <si>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</si>
  <si>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</si>
  <si>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</si>
  <si>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</si>
  <si>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</si>
  <si>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</si>
  <si>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</si>
  <si>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</si>
  <si>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</si>
  <si>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</si>
  <si>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</si>
  <si>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</si>
  <si>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</si>
  <si>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</si>
  <si>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</si>
  <si>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</si>
  <si>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</si>
  <si>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</si>
  <si>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</si>
  <si>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</si>
  <si>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</si>
  <si>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</si>
  <si>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</si>
  <si>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</si>
  <si>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</si>
  <si>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</si>
  <si>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</si>
  <si>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</si>
  <si>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</si>
  <si>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</si>
  <si>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</si>
  <si>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</si>
  <si>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</si>
  <si>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</si>
  <si>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</si>
  <si>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</si>
  <si>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</si>
  <si>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</si>
  <si>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</si>
  <si>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</si>
  <si>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</si>
  <si>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</si>
  <si>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</si>
  <si>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</si>
  <si>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</si>
  <si>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</si>
  <si>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</si>
  <si>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</si>
  <si>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</si>
  <si>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</si>
  <si>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</si>
  <si>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</si>
  <si>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</si>
  <si>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</si>
  <si>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</si>
  <si>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</si>
  <si>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</si>
  <si>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</si>
  <si>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</si>
  <si>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</si>
  <si>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</si>
  <si>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</si>
  <si>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</si>
  <si>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</si>
  <si>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</si>
  <si>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</si>
  <si>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</si>
  <si>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</si>
  <si>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</si>
  <si>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</si>
  <si>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</si>
  <si>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</si>
  <si>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</si>
  <si>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</si>
  <si>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</si>
  <si>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</si>
  <si>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</si>
  <si>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</si>
  <si>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</si>
  <si>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</si>
  <si>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</si>
  <si>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</si>
  <si>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</si>
  <si>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</si>
  <si>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</si>
  <si>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</si>
  <si>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</si>
  <si>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</si>
  <si>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</si>
  <si>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</si>
  <si>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</si>
  <si>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</si>
  <si>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</si>
  <si>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</si>
  <si>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</si>
  <si>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</si>
  <si>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</si>
  <si>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</si>
  <si>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</si>
  <si>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</si>
  <si>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</si>
  <si>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</si>
  <si>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</si>
  <si>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</si>
  <si>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</si>
  <si>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</si>
  <si>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</si>
  <si>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</si>
  <si>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</si>
  <si>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</si>
  <si>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</si>
  <si>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</si>
  <si>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</si>
  <si>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</si>
  <si>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</si>
  <si>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</si>
  <si>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</si>
  <si>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</si>
  <si>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</si>
  <si>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</si>
  <si>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</si>
  <si>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</si>
  <si>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</si>
  <si>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</si>
  <si>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</si>
  <si>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</si>
  <si>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</si>
  <si>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</si>
  <si>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</si>
  <si>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</si>
  <si>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</si>
  <si>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</si>
  <si>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</si>
  <si>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</si>
  <si>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</si>
  <si>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</si>
  <si>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</si>
  <si>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</si>
  <si>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</si>
  <si>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</si>
  <si>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</si>
  <si>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</si>
  <si>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</si>
  <si>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</si>
  <si>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</si>
  <si>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</si>
  <si>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</si>
  <si>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</si>
  <si>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</si>
  <si>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</si>
  <si>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</si>
  <si>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</si>
  <si>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</si>
  <si>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</si>
  <si>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</si>
  <si>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</si>
  <si>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</si>
  <si>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</si>
  <si>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</si>
  <si>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</si>
  <si>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</si>
  <si>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</si>
  <si>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</si>
  <si>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</si>
  <si>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</si>
  <si>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</si>
  <si>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</si>
  <si>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</si>
  <si>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</si>
  <si>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</si>
  <si>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</si>
  <si>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</si>
  <si>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</si>
  <si>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</si>
  <si>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</si>
  <si>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</si>
  <si>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</si>
  <si>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</si>
  <si>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</si>
  <si>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</si>
  <si>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</si>
  <si>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</si>
  <si>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</si>
  <si>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</si>
  <si>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</si>
  <si>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</si>
  <si>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</si>
  <si>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</si>
  <si>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</si>
  <si>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</si>
  <si>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</si>
  <si>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</si>
  <si>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</si>
  <si>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</si>
  <si>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</si>
  <si>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</si>
  <si>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</si>
  <si>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</si>
  <si>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</si>
  <si>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</si>
  <si>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</si>
  <si>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</si>
  <si>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</si>
  <si>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</si>
  <si>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</si>
  <si>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</si>
  <si>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</si>
  <si>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</si>
  <si>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</si>
  <si>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</si>
  <si>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</si>
  <si>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</si>
  <si>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</si>
  <si>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</si>
  <si>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</si>
  <si>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</si>
  <si>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</si>
  <si>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</si>
  <si>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</si>
  <si>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</si>
  <si>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</si>
  <si>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</si>
  <si>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</si>
  <si>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</si>
  <si>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</si>
  <si>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</si>
  <si>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</si>
  <si>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</si>
  <si>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</si>
  <si>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</si>
  <si>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</si>
  <si>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</si>
  <si>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</si>
  <si>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</si>
  <si>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</si>
  <si>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</si>
  <si>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</si>
  <si>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</si>
  <si>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</si>
  <si>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</si>
  <si>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</si>
  <si>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</si>
  <si>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</si>
  <si>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</si>
  <si>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</si>
  <si>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</si>
  <si>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</si>
  <si>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</si>
  <si>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</si>
  <si>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</si>
  <si>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</si>
  <si>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</si>
  <si>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</si>
  <si>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</si>
  <si>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</si>
  <si>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</si>
  <si>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</si>
  <si>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</si>
  <si>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</si>
  <si>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</si>
  <si>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</si>
  <si>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</si>
  <si>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</si>
  <si>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</si>
  <si>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</si>
  <si>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</si>
  <si>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</si>
  <si>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</si>
  <si>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</si>
  <si>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</si>
  <si>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</si>
  <si>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</si>
  <si>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</si>
  <si>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</si>
  <si>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</si>
  <si>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</si>
  <si>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</si>
  <si>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</si>
  <si>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</si>
  <si>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</si>
  <si>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</si>
  <si>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</si>
  <si>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</si>
  <si>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</si>
  <si>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</si>
  <si>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</si>
  <si>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</si>
  <si>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</si>
  <si>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</si>
  <si>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</si>
  <si>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</si>
  <si>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</si>
  <si>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</si>
  <si>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</si>
  <si>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</si>
  <si>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</si>
  <si>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</si>
  <si>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</si>
  <si>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</si>
  <si>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</si>
  <si>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</si>
  <si>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</si>
  <si>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</si>
  <si>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</si>
  <si>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</si>
  <si>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</si>
  <si>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</si>
  <si>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</si>
  <si>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</si>
  <si>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</si>
  <si>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</si>
  <si>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</si>
  <si>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</si>
  <si>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</si>
  <si>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</si>
  <si>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</si>
  <si>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</si>
  <si>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</si>
  <si>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</si>
  <si>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</si>
  <si>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</si>
  <si>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</si>
  <si>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</si>
  <si>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</si>
  <si>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</si>
  <si>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</si>
  <si>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</si>
  <si>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</si>
  <si>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</si>
  <si>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</si>
  <si>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</si>
  <si>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</si>
  <si>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</si>
  <si>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</si>
  <si>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</si>
  <si>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</si>
  <si>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</si>
  <si>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</si>
  <si>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</si>
  <si>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</si>
  <si>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</si>
  <si>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</si>
  <si>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</si>
  <si>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</si>
  <si>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</si>
  <si>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</si>
  <si>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</si>
  <si>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</si>
  <si>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</si>
  <si>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</si>
  <si>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</si>
  <si>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</si>
  <si>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</si>
  <si>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</si>
  <si>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</si>
  <si>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</si>
  <si>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</si>
  <si>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</si>
  <si>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</si>
  <si>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</si>
  <si>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</si>
  <si>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</si>
  <si>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</si>
  <si>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</si>
  <si>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</si>
  <si>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</si>
  <si>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</si>
  <si>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</si>
  <si>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</si>
  <si>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</si>
  <si>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</si>
  <si>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</si>
  <si>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</si>
  <si>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</si>
  <si>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</si>
  <si>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</si>
  <si>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</si>
  <si>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</si>
  <si>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</si>
  <si>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</si>
  <si>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</si>
  <si>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</si>
  <si>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</si>
  <si>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</si>
  <si>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</si>
  <si>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</si>
  <si>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</si>
  <si>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</si>
  <si>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</si>
  <si>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</si>
  <si>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</si>
  <si>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</si>
  <si>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</si>
  <si>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</si>
  <si>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</si>
  <si>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</si>
  <si>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</si>
  <si>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</si>
  <si>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</si>
  <si>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</si>
  <si>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</si>
  <si>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</si>
  <si>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</si>
  <si>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</si>
  <si>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</si>
  <si>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</si>
  <si>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</si>
  <si>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</si>
  <si>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</si>
  <si>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</si>
  <si>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</si>
  <si>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</si>
  <si>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</si>
  <si>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</si>
  <si>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</si>
  <si>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</si>
  <si>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</si>
  <si>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</si>
  <si>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</si>
  <si>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</si>
  <si>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</si>
  <si>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</si>
  <si>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</si>
  <si>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</si>
  <si>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</si>
  <si>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</si>
  <si>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</si>
  <si>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</si>
  <si>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</si>
  <si>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</si>
  <si>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</si>
  <si>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</si>
  <si>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</si>
  <si>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</si>
  <si>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</si>
  <si>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</si>
  <si>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</si>
  <si>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</si>
  <si>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</si>
  <si>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</si>
  <si>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</si>
  <si>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</si>
  <si>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</si>
  <si>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</si>
  <si>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</si>
  <si>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</si>
  <si>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</si>
  <si>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</si>
  <si>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</si>
  <si>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</si>
  <si>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</si>
  <si>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</si>
  <si>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</si>
  <si>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</si>
  <si>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</si>
  <si>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</si>
  <si>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</si>
  <si>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</si>
  <si>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</si>
  <si>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</si>
  <si>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</si>
  <si>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</si>
  <si>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</si>
  <si>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</si>
  <si>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</si>
  <si>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</si>
  <si>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</si>
  <si>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</si>
  <si>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</si>
  <si>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</si>
  <si>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</si>
  <si>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</si>
  <si>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</si>
  <si>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</si>
  <si>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</si>
  <si>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</si>
  <si>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</si>
  <si>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</si>
  <si>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</si>
  <si>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</si>
  <si>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</si>
  <si>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</si>
  <si>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</si>
  <si>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</si>
  <si>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</si>
  <si>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</si>
  <si>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</si>
  <si>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</si>
  <si>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</si>
  <si>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</si>
  <si>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</si>
  <si>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</si>
  <si>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</si>
  <si>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</si>
  <si>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</si>
  <si>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</si>
  <si>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</si>
  <si>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</si>
  <si>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</si>
  <si>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</si>
  <si>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</si>
  <si>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</si>
  <si>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</si>
  <si>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</si>
  <si>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</si>
  <si>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</si>
  <si>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</si>
  <si>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</si>
  <si>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</si>
  <si>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</si>
  <si>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</si>
  <si>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</si>
  <si>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</si>
  <si>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</si>
  <si>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</si>
  <si>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</si>
  <si>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</si>
  <si>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</si>
  <si>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</si>
  <si>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</si>
  <si>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</si>
  <si>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</si>
  <si>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</si>
  <si>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</si>
  <si>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</si>
  <si>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</si>
  <si>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</si>
  <si>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</si>
  <si>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</si>
  <si>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</si>
  <si>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</si>
  <si>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</si>
  <si>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</si>
  <si>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</si>
  <si>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</si>
  <si>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</si>
  <si>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</si>
  <si>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</si>
  <si>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</si>
  <si>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</si>
  <si>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</si>
  <si>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</si>
  <si>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</si>
  <si>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</si>
  <si>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</si>
  <si>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</si>
  <si>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</si>
  <si>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</si>
  <si>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</si>
  <si>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</si>
  <si>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</si>
  <si>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</si>
  <si>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</si>
  <si>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</si>
  <si>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</si>
  <si>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</si>
  <si>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</si>
  <si>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</si>
  <si>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</si>
  <si>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</si>
  <si>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</si>
  <si>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</si>
  <si>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</si>
  <si>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</si>
  <si>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</si>
  <si>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</si>
  <si>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</si>
  <si>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</si>
  <si>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</si>
  <si>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</si>
  <si>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</si>
  <si>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</si>
  <si>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</si>
  <si>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</si>
  <si>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</si>
  <si>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</si>
  <si>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</si>
  <si>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</si>
  <si>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</si>
  <si>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</si>
  <si>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</si>
  <si>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</si>
  <si>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</si>
  <si>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</si>
  <si>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</si>
  <si>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</si>
  <si>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</si>
  <si>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</si>
  <si>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</si>
  <si>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</si>
  <si>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</si>
  <si>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</si>
  <si>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</si>
  <si>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</si>
  <si>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</si>
  <si>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</si>
  <si>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</si>
  <si>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</si>
  <si>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</si>
  <si>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</si>
  <si>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</si>
  <si>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</si>
  <si>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</si>
  <si>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</si>
  <si>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</si>
  <si>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</si>
  <si>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</si>
  <si>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</si>
  <si>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</si>
  <si>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</si>
  <si>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</si>
  <si>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</si>
  <si>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</si>
  <si>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</si>
  <si>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</si>
  <si>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</si>
  <si>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</si>
  <si>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</si>
  <si>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</si>
  <si>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</si>
  <si>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</si>
  <si>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</si>
  <si>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</si>
  <si>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</si>
  <si>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</si>
  <si>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</si>
  <si>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</si>
  <si>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</si>
  <si>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</si>
  <si>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</si>
  <si>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</si>
  <si>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</si>
  <si>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</si>
  <si>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</si>
  <si>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</si>
  <si>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</si>
  <si>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</si>
  <si>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</si>
  <si>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</si>
  <si>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</si>
  <si>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</si>
  <si>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</si>
  <si>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</si>
  <si>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</si>
  <si>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</si>
  <si>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</si>
  <si>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</si>
  <si>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</si>
  <si>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</si>
  <si>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</si>
  <si>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</si>
  <si>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</si>
  <si>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</si>
  <si>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</si>
  <si>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</si>
  <si>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</si>
  <si>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</si>
  <si>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</si>
  <si>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</si>
  <si>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</si>
  <si>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</si>
  <si>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</si>
  <si>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</si>
  <si>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</si>
  <si>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</si>
  <si>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</si>
  <si>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</si>
  <si>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</si>
  <si>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</si>
  <si>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</si>
  <si>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</si>
  <si>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</si>
  <si>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</si>
  <si>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</si>
  <si>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</si>
  <si>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</si>
  <si>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</si>
  <si>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</si>
  <si>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</si>
  <si>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</si>
  <si>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</si>
  <si>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</si>
  <si>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</si>
  <si>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</si>
  <si>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</si>
  <si>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</si>
  <si>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</si>
  <si>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</si>
  <si>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</si>
  <si>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</si>
  <si>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</si>
  <si>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</si>
  <si>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</si>
  <si>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</si>
  <si>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</si>
  <si>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</si>
  <si>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</si>
  <si>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</si>
  <si>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</si>
  <si>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</si>
  <si>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</si>
  <si>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</si>
  <si>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</si>
  <si>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</si>
  <si>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</si>
  <si>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</si>
  <si>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</si>
  <si>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</si>
  <si>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</si>
  <si>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</si>
  <si>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</si>
  <si>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</si>
  <si>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</si>
  <si>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</si>
  <si>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</si>
  <si>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</si>
  <si>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</si>
  <si>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</si>
  <si>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</si>
  <si>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</si>
  <si>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</si>
  <si>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</si>
  <si>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</si>
  <si>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</si>
  <si>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</si>
  <si>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</si>
  <si>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</si>
  <si>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</si>
  <si>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</si>
  <si>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</si>
  <si>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</si>
  <si>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</si>
  <si>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</si>
  <si>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</si>
  <si>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</si>
  <si>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</si>
  <si>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</si>
  <si>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</si>
  <si>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</si>
  <si>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</si>
  <si>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</si>
  <si>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</si>
  <si>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</si>
  <si>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</si>
  <si>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</si>
  <si>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</si>
  <si>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</si>
  <si>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</si>
  <si>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</si>
  <si>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</si>
  <si>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</si>
  <si>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</si>
  <si>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</si>
  <si>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</si>
  <si>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</si>
  <si>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</si>
  <si>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</si>
  <si>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</si>
  <si>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</si>
  <si>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</si>
  <si>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</si>
  <si>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</si>
  <si>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</si>
  <si>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</si>
  <si>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</si>
  <si>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</si>
  <si>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</si>
  <si>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</si>
  <si>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</si>
  <si>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</si>
  <si>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</si>
  <si>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</si>
  <si>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</si>
  <si>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</si>
  <si>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</si>
  <si>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</si>
  <si>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</si>
  <si>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</si>
  <si>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</si>
  <si>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</si>
  <si>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</si>
  <si>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</si>
  <si>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</si>
  <si>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</si>
  <si>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</si>
  <si>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</si>
  <si>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</si>
  <si>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</si>
  <si>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</si>
  <si>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</si>
  <si>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</si>
  <si>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</si>
  <si>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</si>
  <si>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</si>
  <si>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</si>
  <si>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</si>
  <si>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</si>
  <si>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</si>
  <si>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</si>
  <si>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</si>
  <si>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</si>
  <si>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</si>
  <si>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</si>
  <si>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</si>
  <si>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</si>
  <si>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</si>
  <si>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</si>
  <si>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</si>
  <si>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</si>
  <si>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</si>
  <si>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</si>
  <si>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</si>
  <si>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</si>
  <si>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</si>
  <si>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</si>
  <si>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</si>
  <si>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</si>
  <si>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</si>
  <si>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</si>
  <si>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</si>
  <si>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</si>
  <si>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</si>
  <si>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</si>
  <si>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</si>
  <si>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</si>
  <si>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</si>
  <si>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</si>
  <si>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</si>
  <si>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</si>
  <si>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</si>
  <si>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</si>
  <si>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</si>
  <si>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</si>
  <si>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</si>
  <si>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</si>
  <si>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</si>
  <si>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</si>
  <si>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</si>
  <si>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</si>
  <si>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</si>
  <si>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</si>
  <si>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</si>
  <si>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</si>
  <si>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</si>
  <si>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</si>
  <si>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</si>
  <si>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</si>
  <si>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</si>
  <si>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</si>
  <si>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</si>
  <si>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</si>
  <si>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</si>
  <si>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</si>
  <si>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</si>
  <si>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</si>
  <si>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</si>
  <si>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</si>
  <si>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</si>
  <si>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</si>
  <si>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</si>
  <si>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</si>
  <si>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</si>
  <si>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</si>
  <si>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</si>
  <si>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</si>
  <si>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</si>
  <si>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</si>
  <si>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</si>
  <si>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</si>
  <si>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</si>
  <si>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</si>
  <si>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</si>
  <si>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</si>
  <si>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</si>
  <si>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</si>
  <si>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</si>
  <si>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</si>
  <si>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</si>
  <si>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</si>
  <si>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</si>
  <si>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</si>
  <si>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</si>
  <si>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</si>
  <si>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</si>
  <si>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</si>
  <si>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</si>
  <si>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</si>
  <si>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</si>
  <si>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</si>
  <si>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</si>
  <si>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</si>
  <si>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</si>
  <si>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</si>
  <si>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</si>
  <si>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</si>
  <si>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</si>
  <si>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</si>
  <si>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</si>
  <si>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</si>
  <si>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</si>
  <si>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</si>
  <si>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</si>
  <si>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</si>
  <si>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</si>
  <si>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</si>
  <si>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</si>
  <si>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</si>
  <si>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</si>
  <si>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</si>
  <si>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</si>
  <si>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</si>
  <si>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</si>
  <si>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</si>
  <si>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</si>
  <si>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</si>
  <si>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</si>
  <si>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</si>
  <si>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</si>
  <si>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</si>
  <si>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</si>
  <si>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</si>
  <si>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</si>
  <si>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</si>
  <si>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</si>
  <si>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</si>
  <si>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</si>
  <si>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</si>
  <si>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</si>
  <si>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</si>
  <si>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</si>
  <si>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</si>
  <si>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</si>
  <si>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</si>
  <si>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</si>
  <si>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</si>
  <si>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</si>
  <si>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</si>
  <si>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</si>
  <si>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</si>
  <si>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</si>
  <si>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</si>
  <si>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</si>
  <si>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</si>
  <si>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</si>
  <si>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</si>
  <si>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</si>
  <si>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</si>
  <si>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</si>
  <si>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</si>
  <si>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</si>
  <si>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</si>
  <si>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</si>
  <si>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</si>
  <si>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</si>
  <si>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</si>
  <si>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</si>
  <si>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</si>
  <si>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</si>
  <si>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</si>
  <si>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</si>
  <si>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</si>
  <si>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</si>
  <si>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</si>
  <si>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</si>
  <si>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</si>
  <si>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</si>
  <si>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</si>
  <si>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</si>
  <si>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</si>
  <si>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</si>
  <si>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</si>
  <si>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</si>
  <si>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</si>
  <si>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</si>
  <si>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</si>
  <si>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</si>
  <si>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</si>
  <si>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</si>
  <si>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</si>
  <si>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</si>
  <si>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</si>
  <si>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</si>
  <si>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</si>
  <si>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</si>
  <si>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</si>
  <si>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</si>
  <si>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</si>
  <si>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</si>
  <si>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</si>
  <si>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</si>
  <si>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</si>
  <si>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</si>
  <si>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</si>
  <si>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</si>
  <si>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</si>
  <si>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</si>
  <si>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</si>
  <si>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</si>
  <si>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</si>
  <si>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</si>
  <si>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</si>
  <si>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</si>
  <si>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</si>
  <si>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</si>
  <si>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</si>
  <si>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</si>
  <si>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</si>
  <si>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</si>
  <si>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</si>
  <si>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</si>
  <si>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</si>
  <si>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</si>
  <si>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</si>
  <si>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</si>
  <si>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</si>
  <si>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</si>
  <si>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</si>
  <si>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</si>
  <si>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</si>
  <si>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</si>
  <si>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</si>
  <si>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</si>
  <si>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</si>
  <si>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</si>
  <si>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</si>
  <si>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</si>
  <si>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</si>
  <si>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</si>
  <si>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</si>
  <si>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</si>
  <si>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</si>
  <si>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</si>
  <si>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</si>
  <si>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</si>
  <si>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</si>
  <si>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</si>
  <si>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</si>
  <si>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</si>
  <si>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</si>
  <si>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</si>
  <si>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</si>
  <si>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</si>
  <si>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</si>
  <si>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</si>
  <si>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</si>
  <si>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</si>
  <si>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</si>
  <si>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</si>
  <si>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</si>
  <si>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</si>
  <si>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</si>
  <si>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</si>
  <si>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</si>
  <si>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</si>
  <si>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</si>
  <si>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</si>
  <si>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</si>
  <si>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</si>
  <si>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</si>
  <si>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</si>
  <si>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</si>
  <si>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</si>
  <si>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</si>
  <si>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</si>
  <si>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</si>
  <si>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</si>
  <si>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</si>
  <si>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</si>
  <si>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</si>
  <si>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</si>
  <si>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</si>
  <si>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</si>
  <si>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</si>
  <si>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</si>
  <si>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</si>
  <si>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</si>
  <si>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</si>
  <si>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</si>
  <si>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</si>
  <si>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</si>
  <si>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</si>
  <si>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</si>
  <si>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</si>
  <si>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</si>
  <si>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</si>
  <si>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</si>
  <si>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</si>
  <si>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</si>
  <si>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</si>
  <si>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</si>
  <si>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</si>
  <si>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</si>
  <si>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</si>
  <si>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</si>
  <si>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</si>
  <si>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</si>
  <si>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</si>
  <si>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</si>
  <si>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</si>
  <si>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</si>
  <si>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</si>
  <si>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</si>
  <si>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</si>
  <si>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</si>
  <si>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</si>
  <si>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</si>
  <si>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</si>
  <si>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</si>
  <si>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</si>
  <si>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</si>
  <si>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</si>
  <si>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</si>
  <si>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</si>
  <si>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</si>
  <si>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</si>
  <si>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</si>
  <si>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</si>
  <si>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</si>
  <si>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</si>
  <si>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</si>
  <si>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</si>
  <si>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</si>
  <si>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</si>
  <si>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</si>
  <si>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</si>
  <si>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</si>
  <si>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</si>
  <si>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</si>
  <si>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</si>
  <si>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</si>
  <si>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</si>
  <si>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</si>
  <si>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</si>
  <si>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</si>
  <si>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</si>
  <si>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</si>
  <si>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</si>
  <si>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</si>
  <si>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</si>
  <si>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</si>
  <si>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</si>
  <si>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</si>
  <si>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</si>
  <si>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</si>
  <si>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</si>
  <si>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</si>
  <si>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</si>
  <si>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</si>
  <si>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</si>
  <si>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</si>
  <si>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</si>
  <si>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</si>
  <si>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</si>
  <si>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</si>
  <si>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</si>
  <si>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</si>
  <si>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</si>
  <si>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</si>
  <si>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</si>
  <si>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</si>
  <si>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</si>
  <si>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</si>
  <si>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</si>
  <si>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</si>
  <si>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</si>
  <si>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</si>
  <si>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</si>
  <si>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</si>
  <si>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</si>
  <si>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</si>
  <si>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</si>
  <si>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</si>
  <si>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</si>
  <si>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</si>
  <si>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</si>
  <si>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</si>
  <si>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</si>
  <si>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</si>
  <si>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</si>
  <si>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</si>
  <si>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</si>
  <si>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</si>
  <si>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</si>
  <si>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</si>
  <si>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</si>
  <si>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</si>
  <si>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</si>
  <si>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</si>
  <si>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</si>
  <si>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</si>
  <si>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</si>
  <si>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</si>
  <si>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</si>
  <si>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</si>
  <si>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</si>
  <si>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</si>
  <si>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</si>
  <si>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</si>
  <si>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</si>
  <si>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</si>
  <si>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</si>
  <si>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</si>
  <si>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</si>
  <si>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</si>
  <si>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</si>
  <si>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</si>
  <si>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</si>
  <si>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</si>
  <si>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</si>
  <si>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</si>
  <si>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</si>
  <si>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</si>
  <si>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</si>
  <si>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</si>
  <si>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</si>
  <si>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</si>
  <si>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</si>
  <si>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</si>
  <si>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</si>
  <si>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</si>
  <si>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</si>
  <si>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</si>
  <si>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</si>
  <si>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</si>
  <si>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</si>
  <si>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</si>
  <si>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</si>
  <si>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</si>
  <si>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</si>
  <si>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</si>
  <si>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</si>
  <si>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</si>
  <si>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</si>
  <si>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</si>
  <si>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</si>
  <si>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</si>
  <si>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</si>
  <si>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</si>
  <si>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</si>
  <si>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</si>
  <si>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</si>
  <si>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</si>
  <si>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</si>
  <si>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</si>
  <si>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</si>
  <si>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</si>
  <si>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</si>
  <si>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</si>
  <si>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</si>
  <si>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</si>
  <si>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</si>
  <si>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</si>
  <si>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</si>
  <si>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</si>
  <si>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</si>
  <si>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</si>
  <si>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</si>
  <si>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</si>
  <si>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</si>
  <si>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</si>
  <si>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</si>
  <si>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</si>
  <si>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</si>
  <si>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</si>
  <si>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</si>
  <si>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</si>
  <si>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</si>
  <si>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</si>
  <si>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</si>
  <si>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</si>
  <si>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</si>
  <si>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</si>
  <si>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</si>
  <si>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</si>
  <si>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</si>
  <si>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</si>
  <si>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</si>
  <si>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</si>
  <si>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</si>
  <si>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</si>
  <si>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</si>
  <si>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</si>
  <si>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</si>
  <si>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</si>
  <si>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</si>
  <si>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</si>
  <si>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</si>
  <si>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</si>
  <si>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</si>
  <si>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</si>
  <si>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</si>
  <si>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</si>
  <si>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</si>
  <si>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</si>
  <si>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</si>
  <si>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</si>
  <si>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</si>
  <si>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</si>
  <si>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</si>
  <si>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</si>
  <si>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</si>
  <si>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</si>
  <si>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</si>
  <si>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</si>
  <si>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</si>
  <si>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</si>
  <si>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</si>
  <si>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</si>
  <si>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</si>
  <si>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</si>
  <si>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</si>
  <si>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</si>
  <si>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</si>
  <si>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</si>
  <si>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</si>
  <si>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</si>
  <si>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</si>
  <si>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</si>
  <si>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</si>
  <si>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</si>
  <si>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</si>
  <si>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</si>
  <si>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</si>
  <si>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</si>
  <si>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</si>
  <si>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</si>
  <si>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</si>
  <si>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</si>
  <si>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</si>
  <si>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</si>
  <si>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</si>
  <si>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</si>
  <si>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</si>
  <si>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</si>
  <si>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</si>
  <si>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</si>
  <si>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</si>
  <si>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</si>
  <si>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</si>
  <si>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</si>
  <si>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</si>
  <si>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</si>
  <si>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</si>
  <si>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</si>
  <si>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</si>
  <si>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</si>
  <si>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</si>
  <si>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</si>
  <si>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</si>
  <si>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</si>
  <si>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</si>
  <si>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</si>
  <si>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</si>
  <si>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</si>
  <si>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</si>
  <si>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</si>
  <si>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</si>
  <si>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</si>
  <si>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</si>
  <si>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</si>
  <si>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</si>
  <si>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</si>
  <si>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</si>
  <si>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</si>
  <si>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</si>
  <si>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</si>
  <si>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</si>
  <si>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</si>
  <si>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</si>
  <si>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</si>
  <si>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</si>
  <si>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</si>
  <si>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</si>
  <si>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</si>
  <si>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</si>
  <si>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</si>
  <si>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</si>
  <si>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</si>
  <si>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</si>
  <si>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</si>
  <si>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</si>
  <si>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</si>
  <si>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</si>
  <si>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</si>
  <si>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</si>
  <si>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</si>
  <si>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</si>
  <si>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</si>
  <si>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</si>
  <si>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</si>
  <si>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</si>
  <si>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</si>
  <si>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</si>
  <si>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</si>
  <si>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</si>
  <si>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</si>
  <si>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</si>
  <si>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</si>
  <si>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</si>
  <si>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</si>
  <si>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</si>
  <si>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</si>
  <si>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</si>
  <si>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</si>
  <si>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</si>
  <si>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</si>
  <si>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</si>
  <si>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</si>
  <si>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</si>
  <si>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</si>
  <si>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</si>
  <si>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</si>
  <si>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</si>
  <si>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</si>
  <si>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</si>
  <si>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</si>
  <si>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</si>
  <si>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</si>
  <si>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</si>
  <si>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</si>
  <si>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</si>
  <si>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</si>
  <si>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</si>
  <si>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</si>
  <si>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</si>
  <si>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</si>
  <si>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</si>
  <si>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</si>
  <si>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</si>
  <si>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</si>
  <si>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</si>
  <si>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</si>
  <si>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</si>
  <si>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</si>
  <si>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</si>
  <si>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</si>
  <si>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</si>
  <si>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</si>
  <si>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</si>
  <si>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</si>
  <si>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</si>
  <si>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</si>
  <si>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</si>
  <si>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</si>
  <si>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</si>
  <si>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</si>
  <si>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</si>
  <si>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</si>
  <si>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</si>
  <si>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</si>
  <si>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</si>
  <si>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</si>
  <si>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</si>
  <si>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</si>
  <si>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</si>
  <si>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</si>
  <si>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</si>
  <si>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</si>
  <si>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</si>
  <si>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</si>
  <si>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</si>
  <si>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</si>
  <si>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</si>
  <si>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</si>
  <si>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</si>
  <si>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</si>
  <si>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</si>
  <si>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</si>
  <si>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</si>
  <si>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</si>
  <si>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</si>
  <si>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</si>
  <si>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</si>
  <si>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</si>
  <si>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</si>
  <si>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</si>
  <si>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</si>
  <si>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</si>
  <si>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</si>
  <si>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</si>
  <si>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</si>
  <si>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</si>
  <si>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</si>
  <si>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</si>
  <si>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</si>
  <si>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</si>
  <si>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</si>
  <si>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</si>
  <si>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</si>
  <si>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</si>
  <si>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</si>
  <si>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</si>
  <si>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</si>
  <si>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</si>
  <si>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</si>
  <si>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</si>
  <si>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</si>
  <si>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</si>
  <si>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</si>
  <si>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</si>
  <si>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</si>
  <si>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</si>
  <si>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</si>
  <si>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</si>
  <si>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</si>
  <si>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</si>
  <si>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</si>
  <si>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</si>
  <si>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</si>
  <si>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</si>
  <si>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</si>
  <si>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</si>
  <si>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</si>
  <si>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</si>
  <si>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</si>
  <si>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</si>
  <si>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</si>
  <si>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</si>
  <si>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</si>
  <si>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</si>
  <si>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</si>
  <si>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</si>
  <si>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</si>
  <si>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</si>
  <si>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</si>
  <si>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</si>
  <si>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</si>
  <si>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</si>
  <si>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</si>
  <si>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</si>
  <si>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</si>
  <si>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</si>
  <si>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</si>
  <si>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</si>
  <si>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</si>
  <si>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</si>
  <si>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</si>
  <si>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</si>
  <si>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</si>
  <si>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</si>
  <si>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</si>
  <si>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</si>
  <si>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</si>
  <si>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</si>
  <si>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</si>
  <si>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</si>
  <si>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</si>
  <si>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</si>
  <si>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</si>
  <si>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</si>
  <si>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</si>
  <si>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</si>
  <si>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</si>
  <si>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</si>
  <si>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</si>
  <si>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</si>
  <si>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</si>
  <si>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</si>
  <si>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</si>
  <si>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</si>
  <si>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</si>
  <si>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</si>
  <si>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</si>
  <si>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</si>
  <si>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</si>
  <si>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</si>
  <si>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</si>
  <si>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</si>
  <si>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</si>
  <si>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</si>
  <si>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</si>
  <si>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</si>
  <si>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</si>
  <si>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</si>
  <si>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</si>
  <si>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</si>
  <si>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</si>
  <si>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</si>
  <si>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</si>
  <si>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</si>
  <si>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</si>
  <si>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</si>
  <si>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</si>
  <si>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</si>
  <si>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</si>
  <si>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</si>
  <si>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</si>
  <si>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</si>
  <si>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</si>
  <si>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</si>
  <si>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</si>
  <si>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</si>
  <si>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</si>
  <si>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</si>
  <si>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</si>
  <si>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</si>
  <si>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</si>
  <si>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</si>
  <si>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</si>
  <si>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</si>
  <si>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</si>
  <si>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</si>
  <si>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</si>
  <si>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</si>
  <si>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</si>
  <si>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</si>
  <si>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</si>
  <si>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</si>
  <si>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</si>
  <si>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</si>
  <si>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</si>
  <si>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</si>
  <si>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</si>
  <si>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</si>
  <si>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</si>
  <si>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</si>
  <si>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</si>
  <si>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</si>
  <si>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</si>
  <si>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</si>
  <si>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</si>
  <si>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</si>
  <si>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</si>
  <si>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</si>
  <si>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</si>
  <si>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</si>
  <si>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</si>
  <si>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</si>
  <si>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</si>
  <si>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</si>
  <si>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</si>
  <si>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</si>
  <si>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</si>
  <si>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</si>
  <si>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</si>
  <si>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</si>
  <si>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</si>
  <si>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</si>
  <si>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</si>
  <si>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</si>
  <si>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</si>
  <si>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</si>
  <si>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</si>
  <si>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</si>
  <si>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</si>
  <si>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</si>
  <si>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</si>
  <si>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</si>
  <si>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</si>
  <si>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</si>
  <si>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</si>
  <si>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</si>
  <si>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</si>
  <si>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</si>
  <si>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</si>
  <si>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</si>
  <si>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</si>
  <si>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</si>
  <si>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</si>
  <si>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</si>
  <si>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</si>
  <si>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</si>
  <si>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</si>
  <si>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</si>
  <si>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</si>
  <si>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</si>
  <si>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</si>
  <si>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</si>
  <si>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</si>
  <si>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</si>
  <si>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</si>
  <si>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</si>
  <si>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</si>
  <si>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</si>
  <si>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</si>
  <si>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</si>
  <si>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</si>
  <si>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</si>
  <si>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</si>
  <si>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</si>
  <si>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</si>
  <si>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</si>
  <si>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</si>
  <si>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</si>
  <si>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</si>
  <si>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</si>
  <si>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</si>
  <si>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</si>
  <si>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</si>
  <si>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</si>
  <si>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</si>
  <si>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</si>
  <si>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</si>
  <si>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</si>
  <si>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</si>
  <si>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</si>
  <si>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</si>
  <si>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</si>
  <si>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</si>
  <si>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</si>
  <si>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</si>
  <si>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</si>
  <si>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</si>
  <si>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</si>
  <si>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</si>
  <si>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</si>
  <si>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</si>
  <si>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</si>
  <si>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</si>
  <si>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</si>
  <si>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</si>
  <si>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</si>
  <si>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</si>
  <si>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</si>
  <si>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</si>
  <si>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</si>
  <si>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</si>
  <si>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</si>
  <si>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</si>
  <si>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</si>
  <si>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</si>
  <si>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</si>
  <si>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</si>
  <si>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</si>
  <si>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</si>
  <si>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</si>
  <si>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</si>
  <si>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</si>
  <si>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</si>
  <si>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</si>
  <si>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</si>
  <si>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</si>
  <si>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</si>
  <si>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</si>
  <si>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</si>
  <si>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</si>
  <si>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</si>
  <si>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</si>
  <si>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</si>
  <si>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</si>
  <si>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</si>
  <si>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</si>
  <si>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</si>
  <si>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</si>
  <si>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</si>
  <si>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</si>
  <si>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</si>
  <si>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</si>
  <si>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</si>
  <si>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</si>
  <si>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</si>
  <si>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</si>
  <si>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</si>
  <si>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</si>
  <si>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</si>
  <si>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</si>
  <si>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</si>
  <si>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</si>
  <si>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</si>
  <si>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</si>
  <si>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</si>
  <si>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</si>
  <si>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</si>
  <si>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</si>
  <si>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</si>
  <si>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</si>
  <si>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</si>
  <si>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</si>
  <si>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</si>
  <si>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</si>
  <si>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</si>
  <si>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</si>
  <si>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</si>
  <si>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</si>
  <si>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</si>
  <si>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</si>
  <si>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</si>
  <si>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</si>
  <si>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</si>
  <si>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</si>
  <si>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</si>
  <si>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</si>
  <si>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</si>
  <si>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</si>
  <si>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</si>
  <si>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</si>
  <si>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</si>
  <si>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</si>
  <si>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</si>
  <si>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</si>
  <si>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</si>
  <si>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</si>
  <si>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</si>
  <si>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</si>
  <si>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</si>
  <si>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</si>
  <si>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</si>
  <si>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</si>
  <si>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</si>
  <si>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</si>
  <si>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</si>
  <si>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</si>
  <si>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</si>
  <si>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</si>
  <si>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</si>
  <si>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</si>
  <si>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</si>
  <si>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</si>
  <si>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</si>
  <si>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</si>
  <si>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</si>
  <si>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</si>
  <si>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</si>
  <si>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</si>
  <si>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</si>
  <si>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</si>
  <si>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</si>
  <si>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</si>
  <si>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</si>
  <si>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</si>
  <si>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</si>
  <si>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</si>
  <si>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</si>
  <si>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</si>
  <si>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</si>
  <si>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</si>
  <si>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</si>
  <si>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</si>
  <si>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</si>
  <si>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</si>
  <si>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</si>
  <si>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</si>
  <si>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</si>
  <si>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</si>
  <si>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</si>
  <si>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</si>
  <si>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</si>
  <si>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</si>
  <si>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</si>
  <si>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</si>
  <si>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</si>
  <si>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</si>
  <si>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</si>
  <si>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</si>
  <si>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</si>
  <si>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</si>
  <si>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</si>
  <si>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</si>
  <si>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</si>
  <si>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</si>
  <si>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</si>
  <si>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</si>
  <si>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</si>
  <si>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</si>
  <si>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</si>
  <si>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</si>
  <si>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</si>
  <si>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</si>
  <si>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</si>
  <si>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</si>
  <si>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</si>
  <si>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</si>
  <si>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</si>
  <si>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</si>
  <si>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</si>
  <si>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</si>
  <si>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</si>
  <si>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</si>
  <si>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</si>
  <si>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</si>
  <si>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</si>
  <si>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</si>
  <si>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</si>
  <si>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</si>
  <si>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</si>
  <si>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</si>
  <si>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</si>
  <si>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</si>
  <si>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</si>
  <si>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</si>
  <si>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</si>
  <si>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</si>
  <si>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</si>
  <si>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</si>
  <si>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</si>
  <si>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</si>
  <si>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</si>
  <si>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</si>
  <si>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</si>
  <si>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</si>
  <si>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</si>
  <si>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</si>
  <si>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</si>
  <si>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</si>
  <si>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</si>
  <si>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</si>
  <si>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</si>
  <si>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</si>
  <si>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</si>
  <si>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</si>
  <si>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</si>
  <si>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</si>
  <si>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</si>
  <si>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</si>
  <si>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</si>
  <si>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</si>
  <si>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</si>
  <si>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</si>
  <si>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</si>
  <si>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</si>
  <si>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</si>
  <si>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</si>
  <si>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</si>
  <si>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</si>
  <si>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</si>
  <si>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</si>
  <si>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</si>
  <si>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</si>
  <si>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</si>
  <si>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</si>
  <si>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</si>
  <si>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</si>
  <si>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</si>
  <si>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</si>
  <si>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</si>
  <si>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</si>
  <si>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</si>
  <si>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</si>
  <si>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</si>
  <si>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</si>
  <si>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</si>
  <si>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</si>
  <si>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</si>
  <si>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</si>
  <si>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</si>
  <si>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</si>
  <si>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</si>
  <si>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</si>
  <si>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</si>
  <si>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</si>
  <si>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</si>
  <si>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</si>
  <si>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</si>
  <si>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</si>
  <si>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</si>
  <si>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</si>
  <si>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</si>
  <si>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</si>
  <si>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</si>
  <si>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</si>
  <si>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</si>
  <si>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</si>
  <si>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</si>
  <si>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</si>
  <si>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</si>
  <si>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</si>
  <si>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</si>
  <si>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</si>
  <si>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</si>
  <si>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</si>
  <si>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</si>
  <si>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</si>
  <si>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</si>
  <si>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</si>
  <si>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</si>
  <si>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</si>
  <si>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</si>
  <si>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</si>
  <si>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</si>
  <si>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</si>
  <si>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</si>
  <si>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</si>
  <si>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</si>
  <si>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</si>
  <si>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</si>
  <si>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</si>
  <si>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</si>
  <si>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</si>
  <si>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</si>
  <si>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</si>
  <si>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</si>
  <si>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</si>
  <si>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</si>
  <si>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</si>
  <si>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</si>
  <si>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</si>
  <si>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</si>
  <si>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</si>
  <si>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</si>
  <si>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</si>
  <si>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</si>
  <si>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</si>
  <si>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</si>
  <si>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</si>
  <si>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</si>
  <si>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</si>
  <si>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</si>
  <si>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</si>
  <si>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</si>
  <si>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</si>
  <si>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</si>
  <si>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</si>
  <si>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</si>
  <si>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</si>
  <si>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</si>
  <si>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</si>
  <si>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</si>
  <si>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</si>
  <si>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</si>
  <si>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</si>
  <si>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</si>
  <si>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</si>
  <si>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</si>
  <si>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</si>
  <si>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</si>
  <si>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</si>
  <si>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</si>
  <si>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</si>
  <si>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</si>
  <si>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</si>
  <si>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</si>
  <si>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</si>
  <si>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</si>
  <si>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</si>
  <si>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</si>
  <si>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</si>
  <si>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</si>
  <si>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</si>
  <si>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</si>
  <si>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</si>
  <si>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</si>
  <si>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</si>
  <si>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</si>
  <si>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</si>
  <si>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</si>
  <si>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</si>
  <si>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</si>
  <si>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</si>
  <si>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</si>
  <si>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</si>
  <si>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</si>
  <si>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</si>
  <si>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</si>
  <si>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</si>
  <si>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</si>
  <si>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</si>
  <si>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</si>
  <si>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</si>
  <si>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</si>
  <si>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</si>
  <si>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</si>
  <si>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</si>
  <si>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</si>
  <si>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</si>
  <si>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</si>
  <si>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</si>
  <si>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</si>
  <si>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</si>
  <si>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</si>
  <si>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</si>
  <si>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</si>
  <si>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</si>
  <si>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</si>
  <si>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</si>
  <si>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</si>
  <si>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</si>
  <si>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</si>
  <si>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</si>
  <si>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</si>
  <si>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</si>
  <si>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</si>
  <si>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</si>
  <si>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</si>
  <si>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</si>
  <si>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</si>
  <si>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</si>
  <si>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</si>
  <si>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</si>
  <si>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</si>
  <si>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</si>
  <si>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</si>
  <si>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</si>
  <si>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</si>
  <si>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</si>
  <si>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</si>
  <si>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</si>
  <si>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</si>
  <si>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</si>
  <si>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</si>
  <si>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</si>
  <si>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</si>
  <si>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</si>
  <si>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</si>
  <si>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</si>
  <si>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</si>
  <si>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</si>
  <si>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</si>
  <si>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</si>
  <si>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</si>
  <si>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</si>
  <si>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</si>
  <si>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</si>
  <si>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</si>
  <si>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</si>
  <si>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</si>
  <si>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</si>
  <si>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</si>
  <si>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</si>
  <si>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</si>
  <si>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</si>
  <si>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</si>
  <si>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</si>
  <si>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</si>
  <si>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</si>
  <si>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</si>
  <si>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</si>
  <si>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</si>
  <si>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</si>
  <si>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</si>
  <si>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</si>
  <si>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</si>
  <si>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</si>
  <si>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</si>
  <si>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</si>
  <si>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</si>
  <si>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</si>
  <si>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</si>
  <si>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</si>
  <si>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</si>
  <si>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</si>
  <si>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</si>
  <si>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</si>
  <si>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</si>
  <si>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</si>
  <si>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</si>
  <si>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</si>
  <si>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</si>
  <si>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</si>
  <si>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</si>
  <si>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</si>
  <si>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</si>
  <si>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</si>
  <si>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</si>
  <si>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</si>
  <si>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</si>
  <si>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</si>
  <si>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</si>
  <si>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</si>
  <si>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</si>
  <si>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</si>
  <si>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</si>
  <si>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</si>
  <si>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</si>
  <si>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</si>
  <si>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</si>
  <si>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</si>
  <si>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</si>
  <si>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</si>
  <si>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</si>
  <si>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</si>
  <si>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</si>
  <si>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</si>
  <si>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</si>
  <si>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</si>
  <si>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</si>
  <si>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</si>
  <si>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</si>
  <si>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</si>
  <si>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</si>
  <si>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</si>
  <si>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</si>
  <si>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</si>
  <si>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</si>
  <si>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</si>
  <si>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</si>
  <si>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</si>
  <si>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</si>
  <si>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</si>
  <si>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</si>
  <si>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</si>
  <si>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</si>
  <si>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</si>
  <si>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</si>
  <si>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</si>
  <si>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</si>
  <si>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</si>
  <si>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</si>
  <si>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</si>
  <si>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</si>
  <si>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</si>
  <si>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</si>
  <si>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</si>
  <si>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</si>
  <si>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</si>
  <si>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</si>
  <si>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</si>
  <si>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</si>
  <si>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</si>
  <si>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</si>
  <si>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</si>
  <si>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</si>
  <si>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</si>
  <si>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</si>
  <si>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</si>
  <si>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</si>
  <si>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</si>
  <si>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</si>
  <si>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</si>
  <si>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</si>
  <si>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</si>
  <si>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</si>
  <si>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</si>
  <si>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</si>
  <si>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</si>
  <si>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</si>
  <si>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</si>
  <si>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</si>
  <si>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</si>
  <si>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</si>
  <si>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</si>
  <si>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</si>
  <si>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</si>
  <si>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</si>
  <si>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</si>
  <si>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</si>
  <si>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</si>
  <si>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</si>
  <si>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</si>
  <si>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</si>
  <si>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</si>
  <si>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</si>
  <si>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</si>
  <si>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</si>
  <si>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</si>
  <si>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</si>
  <si>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</si>
  <si>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</si>
  <si>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</si>
  <si>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</si>
  <si>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</si>
  <si>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</si>
  <si>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</si>
  <si>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</si>
  <si>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</si>
  <si>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</si>
  <si>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</si>
  <si>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</si>
  <si>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</si>
  <si>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</si>
  <si>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</si>
  <si>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</si>
  <si>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</si>
  <si>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</si>
  <si>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</si>
  <si>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</si>
  <si>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</si>
  <si>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</si>
  <si>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</si>
  <si>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</si>
  <si>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</si>
  <si>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</si>
  <si>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</si>
  <si>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</si>
  <si>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</si>
  <si>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</si>
  <si>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</si>
  <si>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</si>
  <si>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</si>
  <si>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</si>
  <si>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</si>
  <si>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</si>
  <si>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</si>
  <si>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</si>
  <si>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</si>
  <si>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</si>
  <si>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</si>
  <si>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</si>
  <si>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</si>
  <si>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</si>
  <si>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</si>
  <si>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</si>
  <si>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</si>
  <si>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</si>
  <si>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</si>
  <si>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</si>
  <si>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</si>
  <si>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</si>
  <si>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</si>
  <si>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</si>
  <si>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</si>
  <si>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</si>
  <si>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</si>
  <si>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</si>
  <si>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</si>
  <si>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</si>
  <si>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</si>
  <si>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</si>
  <si>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</si>
  <si>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</si>
  <si>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</si>
  <si>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</si>
  <si>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</si>
  <si>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</si>
  <si>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</si>
  <si>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</si>
  <si>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</si>
  <si>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</si>
  <si>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</si>
  <si>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</si>
  <si>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</si>
  <si>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</si>
  <si>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</si>
  <si>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</si>
  <si>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</si>
  <si>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</si>
  <si>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</si>
  <si>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</si>
  <si>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</si>
  <si>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</si>
  <si>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</si>
  <si>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</si>
  <si>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</si>
  <si>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</si>
  <si>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</si>
  <si>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</si>
  <si>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</si>
  <si>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</si>
  <si>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</si>
  <si>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</si>
  <si>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</si>
  <si>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</si>
  <si>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</si>
  <si>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</si>
  <si>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</si>
  <si>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</si>
  <si>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</si>
  <si>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</si>
  <si>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</si>
  <si>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</si>
  <si>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</si>
  <si>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</si>
  <si>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</si>
  <si>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</si>
  <si>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</si>
  <si>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</si>
  <si>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</si>
  <si>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</si>
  <si>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</si>
  <si>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</si>
  <si>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</si>
  <si>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</si>
  <si>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</si>
  <si>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</si>
  <si>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</si>
  <si>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</si>
  <si>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</si>
  <si>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</si>
  <si>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</si>
  <si>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</si>
  <si>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</si>
  <si>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</si>
  <si>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</si>
  <si>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</si>
  <si>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</si>
  <si>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</si>
  <si>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</si>
  <si>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</si>
  <si>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</si>
  <si>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</si>
  <si>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</si>
  <si>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</si>
  <si>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</si>
  <si>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</si>
  <si>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</si>
  <si>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</si>
  <si>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</si>
  <si>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</si>
  <si>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</si>
  <si>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</si>
  <si>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</si>
  <si>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</si>
  <si>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</si>
  <si>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</si>
  <si>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</si>
  <si>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</si>
  <si>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</si>
  <si>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</si>
  <si>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</si>
  <si>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</si>
  <si>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</si>
  <si>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</si>
  <si>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</si>
  <si>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</si>
  <si>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</si>
  <si>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</si>
  <si>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</si>
  <si>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</si>
  <si>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</si>
  <si>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</si>
  <si>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</si>
  <si>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</si>
  <si>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</si>
  <si>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</si>
  <si>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</si>
  <si>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</si>
  <si>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</si>
  <si>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</si>
  <si>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</si>
  <si>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</si>
  <si>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</si>
  <si>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</si>
  <si>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</si>
  <si>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</si>
  <si>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</si>
  <si>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</si>
  <si>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</si>
  <si>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</si>
  <si>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</si>
  <si>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</si>
  <si>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</si>
  <si>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</si>
  <si>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</si>
  <si>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</si>
  <si>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</si>
  <si>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</si>
  <si>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</si>
  <si>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</si>
  <si>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</si>
  <si>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</si>
  <si>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</si>
  <si>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</si>
  <si>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</si>
  <si>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</si>
  <si>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</si>
  <si>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</si>
  <si>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</si>
  <si>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</si>
  <si>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</si>
  <si>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</si>
  <si>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</si>
  <si>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</si>
  <si>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</si>
  <si>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</si>
  <si>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</si>
  <si>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</si>
  <si>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</si>
  <si>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</si>
  <si>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</si>
  <si>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</si>
  <si>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</si>
  <si>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</si>
  <si>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</si>
  <si>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</si>
  <si>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</si>
  <si>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</si>
  <si>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</si>
  <si>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</si>
  <si>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</si>
  <si>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</si>
  <si>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</si>
  <si>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</si>
  <si>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</si>
  <si>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</si>
  <si>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</si>
  <si>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</si>
  <si>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</si>
  <si>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</si>
  <si>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</si>
  <si>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</si>
  <si>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</si>
  <si>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</si>
  <si>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</si>
  <si>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</si>
  <si>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</si>
  <si>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</si>
  <si>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</si>
  <si>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</si>
  <si>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</si>
  <si>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</si>
  <si>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</si>
  <si>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</si>
  <si>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</si>
  <si>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</si>
  <si>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</si>
  <si>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</si>
  <si>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</si>
  <si>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</si>
  <si>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</si>
  <si>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</si>
  <si>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</si>
  <si>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</si>
  <si>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</si>
  <si>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</si>
  <si>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</si>
  <si>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</si>
  <si>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</si>
  <si>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</si>
  <si>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</si>
  <si>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</si>
  <si>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</si>
  <si>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</si>
  <si>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</si>
  <si>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</si>
  <si>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</si>
  <si>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</si>
  <si>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</si>
  <si>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</si>
  <si>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</si>
  <si>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</si>
  <si>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</si>
  <si>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</si>
  <si>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</si>
  <si>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</si>
  <si>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</si>
  <si>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</si>
  <si>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</si>
  <si>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</si>
  <si>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</si>
  <si>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</si>
  <si>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</si>
  <si>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</si>
  <si>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</si>
  <si>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</si>
  <si>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</si>
  <si>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</si>
  <si>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</si>
  <si>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</si>
  <si>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</si>
  <si>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</si>
  <si>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</si>
  <si>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</si>
  <si>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</si>
  <si>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</si>
  <si>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</si>
  <si>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</si>
  <si>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</si>
  <si>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</si>
  <si>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</si>
  <si>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</si>
  <si>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</si>
  <si>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</si>
  <si>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</si>
  <si>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</si>
  <si>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</si>
  <si>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</si>
  <si>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</si>
  <si>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</si>
  <si>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</si>
  <si>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</si>
  <si>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</si>
  <si>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</si>
  <si>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</si>
  <si>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</si>
  <si>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</si>
  <si>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</si>
  <si>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</si>
  <si>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</si>
  <si>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</si>
  <si>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</si>
  <si>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</si>
  <si>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</si>
  <si>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</si>
  <si>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</si>
  <si>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</si>
  <si>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</si>
  <si>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</si>
  <si>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</si>
  <si>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</si>
  <si>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</si>
  <si>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</si>
  <si>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</si>
  <si>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</si>
  <si>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</si>
  <si>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</si>
  <si>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</si>
  <si>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</si>
  <si>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</si>
  <si>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</si>
  <si>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</si>
  <si>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</si>
  <si>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</si>
  <si>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</si>
  <si>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</si>
  <si>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</si>
  <si>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</si>
  <si>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</si>
  <si>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</si>
  <si>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</si>
  <si>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</si>
  <si>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</si>
  <si>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</si>
  <si>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</si>
  <si>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</si>
  <si>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</si>
  <si>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</si>
  <si>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</si>
  <si>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</si>
  <si>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</si>
  <si>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</si>
  <si>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</si>
  <si>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</si>
  <si>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</si>
  <si>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</si>
  <si>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</si>
  <si>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</si>
  <si>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</si>
  <si>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</si>
  <si>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</si>
  <si>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</si>
  <si>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</si>
  <si>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</si>
  <si>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</si>
  <si>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</si>
  <si>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</si>
  <si>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</si>
  <si>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</si>
  <si>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</si>
  <si>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</si>
  <si>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</si>
  <si>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</si>
  <si>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</si>
  <si>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</si>
  <si>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</si>
  <si>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</si>
  <si>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</si>
  <si>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</si>
  <si>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</si>
  <si>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</si>
  <si>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</si>
  <si>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</si>
  <si>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</si>
  <si>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</si>
  <si>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</si>
  <si>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</si>
  <si>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</si>
  <si>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</si>
  <si>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</si>
  <si>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</si>
  <si>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</si>
  <si>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</si>
  <si>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</si>
  <si>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</si>
  <si>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</si>
  <si>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</si>
  <si>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</si>
  <si>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</si>
  <si>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</si>
  <si>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</si>
  <si>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</si>
  <si>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</si>
  <si>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</si>
  <si>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</si>
  <si>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</si>
  <si>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</si>
  <si>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</si>
  <si>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</si>
  <si>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</si>
  <si>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</si>
  <si>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</si>
  <si>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</si>
  <si>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</si>
  <si>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</si>
  <si>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</si>
  <si>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</si>
  <si>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</si>
  <si>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</si>
  <si>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</si>
  <si>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</si>
  <si>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</si>
  <si>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</si>
  <si>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</si>
  <si>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</si>
  <si>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</si>
  <si>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</si>
  <si>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</si>
  <si>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</si>
  <si>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</si>
  <si>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</si>
  <si>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</si>
  <si>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</si>
  <si>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</si>
  <si>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</si>
  <si>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</si>
  <si>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</si>
  <si>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</si>
  <si>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</si>
  <si>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</si>
  <si>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</si>
  <si>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</si>
  <si>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</si>
  <si>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</si>
  <si>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</si>
  <si>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</si>
  <si>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</si>
  <si>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</si>
  <si>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</si>
  <si>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</si>
  <si>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</si>
  <si>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</si>
  <si>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</si>
  <si>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</si>
  <si>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</si>
  <si>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</si>
  <si>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</si>
  <si>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</si>
  <si>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</si>
  <si>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</si>
  <si>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</si>
  <si>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</si>
  <si>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</si>
  <si>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</si>
  <si>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</si>
  <si>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</si>
  <si>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</si>
  <si>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</si>
  <si>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</si>
  <si>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</si>
  <si>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</si>
  <si>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</si>
  <si>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</si>
  <si>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</si>
  <si>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</si>
  <si>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</si>
  <si>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</si>
  <si>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</si>
  <si>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</si>
  <si>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</si>
  <si>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</si>
  <si>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</si>
  <si>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</si>
  <si>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</si>
  <si>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</si>
  <si>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</si>
  <si>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</si>
  <si>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</si>
  <si>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</si>
  <si>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</si>
  <si>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</si>
  <si>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</si>
  <si>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</si>
  <si>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</si>
  <si>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</si>
  <si>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</si>
  <si>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</si>
  <si>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</si>
  <si>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</si>
  <si>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</si>
  <si>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</si>
  <si>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</si>
  <si>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</si>
  <si>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</si>
  <si>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</si>
  <si>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</si>
  <si>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</si>
  <si>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</si>
  <si>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</si>
  <si>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</si>
  <si>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</si>
  <si>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</si>
  <si>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</si>
  <si>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</si>
  <si>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</si>
  <si>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</si>
  <si>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</si>
  <si>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</si>
  <si>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</si>
  <si>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</si>
  <si>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</si>
  <si>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</si>
  <si>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</si>
  <si>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</si>
  <si>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</si>
  <si>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</si>
  <si>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</si>
  <si>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</si>
  <si>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</si>
  <si>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</si>
  <si>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</si>
  <si>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</si>
  <si>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</si>
  <si>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</si>
  <si>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</si>
  <si>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</si>
  <si>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</si>
  <si>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</si>
  <si>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</si>
  <si>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</si>
  <si>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</si>
  <si>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</si>
  <si>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</si>
  <si>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</si>
  <si>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</si>
  <si>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</si>
  <si>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</si>
  <si>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</si>
  <si>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</si>
  <si>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</si>
  <si>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</si>
  <si>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</si>
  <si>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</si>
  <si>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</si>
  <si>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</si>
  <si>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</si>
  <si>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</si>
  <si>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</si>
  <si>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</si>
  <si>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</si>
  <si>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</si>
  <si>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</si>
  <si>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</si>
  <si>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</si>
  <si>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</si>
  <si>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</si>
  <si>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</si>
  <si>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</si>
  <si>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</si>
  <si>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</si>
  <si>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</si>
  <si>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</si>
  <si>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</si>
  <si>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</si>
  <si>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</si>
  <si>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</si>
  <si>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</si>
  <si>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</si>
  <si>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</si>
  <si>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</si>
  <si>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</si>
  <si>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</si>
  <si>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</si>
  <si>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</si>
  <si>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</si>
  <si>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</si>
  <si>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</si>
  <si>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</si>
  <si>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</si>
  <si>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</si>
  <si>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</si>
  <si>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</si>
  <si>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</si>
  <si>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</si>
  <si>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</si>
  <si>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</si>
  <si>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</si>
  <si>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</si>
  <si>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</si>
  <si>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</si>
  <si>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</si>
  <si>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</si>
  <si>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</si>
  <si>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</si>
  <si>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</si>
  <si>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</si>
  <si>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</si>
  <si>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</si>
  <si>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</si>
  <si>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</si>
  <si>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</si>
  <si>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</si>
  <si>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</si>
  <si>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</si>
  <si>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</si>
  <si>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</si>
  <si>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</si>
  <si>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</si>
  <si>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</si>
  <si>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</si>
  <si>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</si>
  <si>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</si>
  <si>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</si>
  <si>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</si>
  <si>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</si>
  <si>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</si>
  <si>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</si>
  <si>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</si>
  <si>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</si>
  <si>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</si>
  <si>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</si>
  <si>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</si>
  <si>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</si>
  <si>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</si>
  <si>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</si>
  <si>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</si>
  <si>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</si>
  <si>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</si>
  <si>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</si>
  <si>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</si>
  <si>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</si>
  <si>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</si>
  <si>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</si>
  <si>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</si>
  <si>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</si>
  <si>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</si>
  <si>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</si>
  <si>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</si>
  <si>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</si>
  <si>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</si>
  <si>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</si>
  <si>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</si>
  <si>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</si>
  <si>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</si>
  <si>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</si>
  <si>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</si>
  <si>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</si>
  <si>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</si>
  <si>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</si>
  <si>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</si>
  <si>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</si>
  <si>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</si>
  <si>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</si>
  <si>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</si>
  <si>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</si>
  <si>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</si>
  <si>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</si>
  <si>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</si>
  <si>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</si>
  <si>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</si>
  <si>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</si>
  <si>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</si>
  <si>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</si>
  <si>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</si>
  <si>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</si>
  <si>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</si>
  <si>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</si>
  <si>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</si>
  <si>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</si>
  <si>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</si>
  <si>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</si>
  <si>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</si>
  <si>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</si>
  <si>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</si>
  <si>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</si>
  <si>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</si>
  <si>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</si>
  <si>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</si>
  <si>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</si>
  <si>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</si>
  <si>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</si>
  <si>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</si>
  <si>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</si>
  <si>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</si>
  <si>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</si>
  <si>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</si>
  <si>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</si>
  <si>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</si>
  <si>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</si>
  <si>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</si>
  <si>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</si>
  <si>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</si>
  <si>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</si>
  <si>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</si>
  <si>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</si>
  <si>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</si>
  <si>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</si>
  <si>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</si>
  <si>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</si>
  <si>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</si>
  <si>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</si>
  <si>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</si>
  <si>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</si>
  <si>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</si>
  <si>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</si>
  <si>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</si>
  <si>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</si>
  <si>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</si>
  <si>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</si>
  <si>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</si>
  <si>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</si>
  <si>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</si>
  <si>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</si>
  <si>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</si>
  <si>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</si>
  <si>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</si>
  <si>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</si>
  <si>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</si>
  <si>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</si>
  <si>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</si>
  <si>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</si>
  <si>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</si>
  <si>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</si>
  <si>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</si>
  <si>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</si>
  <si>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</si>
  <si>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</si>
  <si>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</si>
  <si>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</si>
  <si>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</si>
  <si>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</si>
  <si>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</si>
  <si>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</si>
  <si>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</si>
  <si>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</si>
  <si>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</si>
  <si>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</si>
  <si>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</si>
  <si>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</si>
  <si>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</si>
  <si>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</si>
  <si>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</si>
  <si>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</si>
  <si>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</si>
  <si>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</si>
  <si>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</si>
  <si>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</si>
  <si>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</si>
  <si>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</si>
  <si>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</si>
  <si>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</si>
  <si>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</si>
  <si>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</si>
  <si>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</si>
  <si>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</si>
  <si>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</si>
  <si>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</si>
  <si>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</si>
  <si>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</si>
  <si>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</si>
  <si>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</si>
  <si>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</si>
  <si>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</si>
  <si>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</si>
  <si>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</si>
  <si>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</si>
  <si>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</si>
  <si>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</si>
  <si>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</si>
  <si>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</si>
  <si>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</si>
  <si>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</si>
  <si>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</si>
  <si>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</si>
  <si>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</si>
  <si>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</si>
  <si>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</si>
  <si>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</si>
  <si>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</si>
  <si>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</si>
  <si>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</si>
  <si>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</si>
  <si>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</si>
  <si>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</si>
  <si>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</si>
  <si>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</si>
  <si>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</si>
  <si>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</si>
  <si>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</si>
  <si>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</si>
  <si>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</si>
  <si>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</si>
  <si>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</si>
  <si>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</si>
  <si>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</si>
  <si>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</si>
  <si>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</si>
  <si>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</si>
  <si>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</si>
  <si>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</si>
  <si>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</si>
  <si>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</si>
  <si>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</si>
  <si>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</si>
  <si>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</si>
  <si>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</si>
  <si>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</si>
  <si>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</si>
  <si>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</si>
  <si>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</si>
  <si>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</si>
  <si>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</si>
  <si>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</si>
  <si>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</si>
  <si>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</si>
  <si>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</si>
  <si>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</si>
  <si>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</si>
  <si>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</si>
  <si>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</si>
  <si>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</si>
  <si>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</si>
  <si>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</si>
  <si>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</si>
  <si>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</si>
  <si>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</si>
  <si>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</si>
  <si>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</si>
  <si>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</si>
  <si>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</si>
  <si>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</si>
  <si>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</si>
  <si>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</si>
  <si>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</si>
  <si>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</si>
  <si>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</si>
  <si>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</si>
  <si>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</si>
  <si>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</si>
  <si>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</si>
  <si>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</si>
  <si>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</si>
  <si>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</si>
  <si>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</si>
  <si>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</si>
  <si>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</si>
  <si>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</si>
  <si>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</si>
  <si>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</si>
  <si>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</si>
  <si>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</si>
  <si>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</si>
  <si>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</si>
  <si>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</si>
  <si>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</si>
  <si>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</si>
  <si>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</si>
  <si>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</si>
  <si>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</si>
  <si>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</si>
  <si>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</si>
  <si>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</si>
  <si>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</si>
  <si>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</si>
  <si>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</si>
  <si>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</si>
  <si>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</si>
  <si>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</si>
  <si>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</si>
  <si>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</si>
  <si>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</si>
  <si>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</si>
  <si>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</si>
  <si>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</si>
  <si>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</si>
  <si>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</si>
  <si>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</si>
  <si>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</si>
  <si>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</si>
  <si>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</si>
  <si>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</si>
  <si>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</si>
  <si>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</si>
  <si>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</si>
  <si>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</si>
  <si>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</si>
  <si>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</si>
  <si>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</si>
  <si>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</si>
  <si>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</si>
  <si>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</si>
  <si>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</si>
  <si>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</si>
  <si>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</si>
  <si>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</si>
  <si>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</si>
  <si>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</si>
  <si>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</si>
  <si>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</si>
  <si>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</si>
  <si>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</si>
  <si>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</si>
  <si>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</si>
  <si>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</si>
  <si>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</si>
  <si>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</si>
  <si>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</si>
  <si>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</si>
  <si>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</si>
  <si>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</si>
  <si>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</si>
  <si>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</si>
  <si>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</si>
  <si>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</si>
  <si>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</si>
  <si>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</si>
  <si>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</si>
  <si>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</si>
  <si>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</si>
  <si>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</si>
  <si>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</si>
  <si>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</si>
  <si>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</si>
  <si>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</si>
  <si>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</si>
  <si>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</si>
  <si>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</si>
  <si>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</si>
  <si>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</si>
  <si>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</si>
  <si>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</si>
  <si>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</si>
  <si>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</si>
  <si>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</si>
  <si>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</si>
  <si>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</si>
  <si>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</si>
  <si>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</si>
  <si>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</si>
  <si>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</si>
  <si>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</si>
  <si>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</si>
  <si>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</si>
  <si>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</si>
  <si>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</si>
  <si>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</si>
  <si>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</si>
  <si>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</si>
  <si>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</si>
  <si>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</si>
  <si>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</si>
  <si>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</si>
  <si>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</si>
  <si>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</si>
  <si>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</si>
  <si>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</si>
  <si>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</si>
  <si>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</si>
  <si>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</si>
  <si>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</si>
  <si>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</si>
  <si>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</si>
  <si>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</si>
  <si>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</si>
  <si>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</si>
  <si>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</si>
  <si>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</si>
  <si>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</si>
  <si>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</si>
  <si>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</si>
  <si>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</si>
  <si>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</si>
  <si>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</si>
  <si>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</si>
  <si>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</si>
  <si>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</si>
  <si>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</si>
  <si>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</si>
  <si>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</si>
  <si>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</si>
  <si>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</si>
  <si>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</si>
  <si>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</si>
  <si>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</si>
  <si>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</si>
  <si>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</si>
  <si>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</si>
  <si>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</si>
  <si>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</si>
  <si>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</si>
  <si>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</si>
  <si>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</si>
  <si>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</si>
  <si>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</si>
  <si>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</si>
  <si>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</si>
  <si>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</si>
  <si>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</si>
  <si>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</si>
  <si>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</si>
  <si>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</si>
  <si>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</si>
  <si>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</si>
  <si>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</si>
  <si>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</si>
  <si>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</si>
  <si>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</si>
  <si>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</si>
  <si>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</si>
  <si>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</si>
  <si>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</si>
  <si>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</si>
  <si>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</si>
  <si>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</si>
  <si>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</si>
  <si>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</si>
  <si>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</si>
  <si>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</si>
  <si>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</si>
  <si>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</si>
  <si>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</si>
  <si>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</si>
  <si>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</si>
  <si>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</si>
  <si>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</si>
  <si>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</si>
  <si>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</si>
  <si>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</si>
  <si>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</si>
  <si>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</si>
  <si>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</si>
  <si>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</si>
  <si>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</si>
  <si>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</si>
  <si>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</si>
  <si>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</si>
  <si>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</si>
  <si>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</si>
  <si>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</si>
  <si>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</si>
  <si>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</si>
  <si>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</si>
  <si>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</si>
  <si>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</si>
  <si>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</si>
  <si>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</si>
  <si>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</si>
  <si>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</si>
  <si>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</si>
  <si>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</si>
  <si>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</si>
  <si>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</si>
  <si>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</si>
  <si>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</si>
  <si>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</si>
  <si>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</si>
  <si>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</si>
  <si>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</si>
  <si>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</si>
  <si>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</si>
  <si>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</si>
  <si>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</si>
  <si>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</si>
  <si>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</si>
  <si>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</si>
  <si>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</si>
  <si>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</si>
  <si>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</si>
  <si>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</si>
  <si>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</si>
  <si>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</si>
  <si>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</si>
  <si>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</si>
  <si>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</si>
  <si>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</si>
  <si>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</si>
  <si>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</si>
  <si>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</si>
  <si>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</si>
  <si>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</si>
  <si>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</si>
  <si>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</si>
  <si>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</si>
  <si>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</si>
  <si>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</si>
  <si>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</si>
  <si>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</si>
  <si>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</si>
  <si>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</si>
  <si>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</si>
  <si>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</si>
  <si>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</si>
  <si>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</si>
  <si>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</si>
  <si>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</si>
  <si>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</si>
  <si>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</si>
  <si>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</si>
  <si>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</si>
  <si>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</si>
  <si>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</si>
  <si>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</si>
  <si>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</si>
  <si>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</si>
  <si>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</si>
  <si>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</si>
  <si>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</si>
  <si>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</si>
  <si>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</si>
  <si>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</si>
  <si>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</si>
  <si>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</si>
  <si>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</si>
  <si>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</si>
  <si>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</si>
  <si>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</si>
  <si>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</si>
  <si>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</si>
  <si>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</si>
  <si>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</si>
  <si>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</si>
  <si>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</si>
  <si>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</si>
  <si>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</si>
  <si>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</si>
  <si>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</si>
  <si>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</si>
  <si>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</si>
  <si>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</si>
  <si>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</si>
  <si>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</si>
  <si>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</si>
  <si>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</si>
  <si>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</si>
  <si>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</si>
  <si>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</si>
  <si>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</si>
  <si>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</si>
  <si>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</si>
  <si>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</si>
  <si>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</si>
  <si>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</si>
  <si>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</si>
  <si>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</si>
  <si>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</si>
  <si>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</si>
  <si>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</si>
  <si>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</si>
  <si>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</si>
  <si>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</si>
  <si>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</si>
  <si>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</si>
  <si>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</si>
  <si>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</si>
  <si>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</si>
  <si>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</si>
  <si>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</si>
  <si>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</si>
  <si>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</si>
  <si>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</si>
  <si>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</si>
  <si>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</si>
  <si>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</si>
  <si>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</si>
  <si>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</si>
  <si>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</si>
  <si>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</si>
  <si>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</si>
  <si>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</si>
  <si>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</si>
  <si>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</si>
  <si>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</si>
  <si>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</si>
  <si>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</si>
  <si>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</si>
  <si>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</si>
  <si>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</si>
  <si>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</si>
  <si>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</si>
  <si>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</si>
  <si>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</si>
  <si>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</si>
  <si>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</si>
  <si>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</si>
  <si>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</si>
  <si>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</si>
  <si>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</si>
  <si>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</si>
  <si>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</si>
  <si>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</si>
  <si>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</si>
  <si>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</si>
  <si>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</si>
  <si>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</si>
  <si>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</si>
  <si>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</si>
  <si>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</si>
  <si>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</si>
  <si>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</si>
  <si>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</si>
  <si>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</si>
  <si>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</si>
  <si>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</si>
  <si>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</si>
  <si>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</si>
  <si>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</si>
  <si>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</si>
  <si>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</si>
  <si>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</si>
  <si>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</si>
  <si>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</si>
  <si>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</si>
  <si>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</si>
  <si>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</si>
  <si>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</si>
  <si>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</si>
  <si>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</si>
  <si>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</si>
  <si>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</si>
  <si>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</si>
  <si>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</si>
  <si>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</si>
  <si>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</si>
  <si>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</si>
  <si>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</si>
  <si>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</si>
  <si>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</si>
  <si>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</si>
  <si>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</si>
  <si>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</si>
  <si>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</si>
  <si>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</si>
  <si>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</si>
  <si>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</si>
  <si>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</si>
  <si>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</si>
  <si>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</si>
  <si>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</si>
  <si>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</si>
  <si>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</si>
  <si>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</si>
  <si>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</si>
  <si>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</si>
  <si>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</si>
  <si>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</si>
  <si>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</si>
  <si>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</si>
  <si>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</si>
  <si>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</si>
  <si>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</si>
  <si>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</si>
  <si>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</si>
  <si>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</si>
  <si>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</si>
  <si>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</si>
  <si>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</si>
  <si>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</si>
  <si>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</si>
  <si>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</si>
  <si>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</si>
  <si>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</si>
  <si>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</si>
  <si>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</si>
  <si>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</si>
  <si>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</si>
  <si>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</si>
  <si>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</si>
  <si>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</si>
  <si>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</si>
  <si>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</si>
  <si>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</si>
  <si>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</si>
  <si>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</si>
  <si>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</si>
  <si>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</si>
  <si>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</si>
  <si>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</si>
  <si>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</si>
  <si>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</si>
  <si>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</si>
  <si>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</si>
  <si>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</si>
  <si>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</si>
  <si>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</si>
  <si>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</si>
  <si>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</si>
  <si>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</si>
  <si>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</si>
  <si>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</si>
  <si>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</si>
  <si>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</si>
  <si>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</si>
  <si>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</si>
  <si>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</si>
  <si>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</si>
  <si>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</si>
  <si>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</si>
  <si>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</si>
  <si>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</si>
  <si>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</si>
  <si>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</si>
  <si>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</si>
  <si>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</si>
  <si>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</si>
  <si>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</si>
  <si>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</si>
  <si>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</si>
  <si>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</si>
  <si>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</si>
  <si>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</si>
  <si>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</si>
  <si>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</si>
  <si>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</si>
  <si>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</si>
  <si>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</si>
  <si>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</si>
  <si>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</si>
  <si>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</si>
  <si>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</si>
  <si>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</si>
  <si>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</si>
  <si>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</si>
  <si>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</si>
  <si>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</si>
  <si>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</si>
  <si>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</si>
  <si>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</si>
  <si>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</si>
  <si>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</si>
  <si>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</si>
  <si>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</si>
  <si>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</si>
  <si>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</si>
  <si>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</si>
  <si>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</si>
  <si>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</si>
  <si>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</si>
  <si>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</si>
  <si>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</si>
  <si>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</si>
  <si>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</si>
  <si>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</si>
  <si>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</si>
  <si>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</si>
  <si>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</si>
  <si>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</si>
  <si>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</si>
  <si>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</si>
  <si>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</si>
  <si>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</si>
  <si>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</si>
  <si>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</si>
  <si>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</si>
  <si>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</si>
  <si>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</si>
  <si>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</si>
  <si>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</si>
  <si>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</si>
  <si>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</si>
  <si>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</si>
  <si>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</si>
  <si>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</si>
  <si>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</si>
  <si>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</si>
  <si>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</si>
  <si>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</si>
  <si>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</si>
  <si>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</si>
  <si>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</si>
  <si>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</si>
  <si>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</si>
  <si>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</si>
  <si>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</si>
  <si>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</si>
  <si>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</si>
  <si>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</si>
  <si>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</si>
  <si>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</si>
  <si>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</si>
  <si>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</si>
  <si>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</si>
  <si>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</si>
  <si>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</si>
  <si>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</si>
  <si>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</si>
  <si>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</si>
  <si>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</si>
  <si>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</si>
  <si>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</si>
  <si>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</si>
  <si>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</si>
  <si>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</si>
  <si>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</si>
  <si>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</si>
  <si>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</si>
  <si>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</si>
  <si>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</si>
  <si>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</si>
  <si>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</si>
  <si>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</si>
  <si>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</si>
  <si>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</si>
  <si>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</si>
  <si>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</si>
  <si>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</si>
  <si>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</si>
  <si>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</si>
  <si>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</si>
  <si>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</si>
  <si>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</si>
  <si>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</si>
  <si>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</si>
  <si>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</si>
  <si>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</si>
  <si>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</si>
  <si>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</si>
  <si>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</si>
  <si>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</si>
  <si>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</si>
  <si>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</si>
  <si>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</si>
  <si>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</si>
  <si>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</si>
  <si>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</si>
  <si>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</si>
  <si>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</si>
  <si>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</si>
  <si>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</si>
  <si>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</si>
  <si>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</si>
  <si>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</si>
  <si>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</si>
  <si>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</si>
  <si>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</si>
  <si>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</si>
  <si>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</si>
  <si>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</si>
  <si>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</si>
  <si>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</si>
  <si>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</si>
  <si>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</si>
  <si>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</si>
  <si>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</si>
  <si>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</si>
  <si>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</si>
  <si>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</si>
  <si>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</si>
  <si>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</si>
  <si>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</si>
  <si>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</si>
  <si>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</si>
  <si>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</si>
  <si>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</si>
  <si>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</si>
  <si>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</si>
  <si>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</si>
  <si>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</si>
  <si>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</si>
  <si>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</si>
  <si>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</si>
  <si>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</si>
  <si>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</si>
  <si>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</si>
  <si>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</si>
  <si>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</si>
  <si>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</si>
  <si>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</si>
  <si>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</si>
  <si>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</si>
  <si>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</si>
  <si>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</si>
  <si>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</si>
  <si>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</si>
  <si>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</si>
  <si>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</si>
  <si>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</si>
  <si>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</si>
  <si>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</si>
  <si>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</si>
  <si>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</si>
  <si>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</si>
  <si>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</si>
  <si>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</si>
  <si>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</si>
  <si>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</si>
  <si>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</si>
  <si>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</si>
  <si>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</si>
  <si>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</si>
  <si>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</si>
  <si>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</si>
  <si>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</si>
  <si>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</si>
  <si>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</si>
  <si>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</si>
  <si>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</si>
  <si>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</si>
  <si>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</si>
  <si>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</si>
  <si>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</si>
  <si>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</si>
  <si>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</si>
  <si>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</si>
  <si>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</si>
  <si>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</si>
  <si>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</si>
  <si>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</si>
  <si>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</si>
  <si>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</si>
  <si>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</si>
  <si>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</si>
  <si>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</si>
  <si>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</si>
  <si>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</si>
  <si>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</si>
  <si>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</si>
  <si>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</si>
  <si>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</si>
  <si>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</si>
  <si>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</si>
  <si>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</si>
  <si>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</si>
  <si>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</si>
  <si>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</si>
  <si>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</si>
  <si>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</si>
  <si>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</si>
  <si>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</si>
  <si>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</si>
  <si>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</si>
  <si>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</si>
  <si>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</si>
  <si>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</si>
  <si>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</si>
  <si>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</si>
  <si>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</si>
  <si>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</si>
  <si>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</si>
  <si>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</si>
  <si>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</si>
  <si>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</si>
  <si>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</si>
  <si>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</si>
  <si>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</si>
  <si>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</si>
  <si>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</si>
  <si>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</si>
  <si>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</si>
  <si>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</si>
  <si>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</si>
  <si>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</si>
  <si>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</si>
  <si>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</si>
  <si>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</si>
  <si>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</si>
  <si>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</si>
  <si>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</si>
  <si>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</si>
  <si>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</si>
  <si>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</si>
  <si>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</si>
  <si>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</si>
  <si>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</si>
  <si>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</si>
  <si>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</si>
  <si>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</si>
  <si>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</si>
  <si>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</si>
  <si>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</si>
  <si>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</si>
  <si>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</si>
  <si>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</si>
  <si>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</si>
  <si>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</si>
  <si>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</si>
  <si>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</si>
  <si>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</si>
  <si>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</si>
  <si>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</si>
  <si>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</si>
  <si>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</si>
  <si>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</si>
  <si>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</si>
  <si>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</si>
  <si>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</si>
  <si>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</si>
  <si>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</si>
  <si>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</si>
  <si>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</si>
  <si>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</si>
  <si>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</si>
  <si>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</si>
  <si>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</si>
  <si>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</si>
  <si>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</si>
  <si>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</si>
  <si>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</si>
  <si>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</si>
  <si>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</si>
  <si>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</si>
  <si>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</si>
  <si>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</si>
  <si>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</si>
  <si>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</si>
  <si>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</si>
  <si>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</si>
  <si>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</si>
  <si>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</si>
  <si>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</si>
  <si>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</si>
  <si>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</si>
  <si>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</si>
  <si>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</si>
  <si>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</si>
  <si>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</si>
  <si>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</si>
  <si>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</si>
  <si>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</si>
  <si>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</si>
  <si>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</si>
  <si>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</si>
  <si>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</si>
  <si>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</si>
  <si>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</si>
  <si>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</si>
  <si>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</si>
  <si>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</si>
  <si>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</si>
  <si>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</si>
  <si>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</si>
  <si>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</si>
  <si>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</si>
  <si>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</si>
  <si>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</si>
  <si>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</si>
  <si>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</si>
  <si>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</si>
  <si>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</si>
  <si>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</si>
  <si>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</si>
  <si>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</si>
  <si>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</si>
  <si>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</si>
  <si>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</si>
  <si>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</si>
  <si>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</si>
  <si>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</si>
  <si>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</si>
  <si>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</si>
  <si>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</si>
  <si>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</si>
  <si>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</si>
  <si>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</si>
  <si>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</si>
  <si>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</si>
  <si>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</si>
  <si>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</si>
  <si>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</si>
  <si>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</si>
  <si>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</si>
  <si>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</si>
  <si>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</si>
  <si>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</si>
  <si>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</si>
  <si>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</si>
  <si>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</si>
  <si>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</si>
  <si>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</si>
  <si>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</si>
  <si>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</si>
  <si>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</si>
  <si>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</si>
  <si>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</si>
  <si>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</si>
  <si>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</si>
  <si>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</si>
  <si>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</si>
  <si>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</si>
  <si>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</si>
  <si>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</si>
  <si>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</si>
  <si>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</si>
  <si>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</si>
  <si>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</si>
  <si>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</si>
  <si>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</si>
  <si>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</si>
  <si>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</si>
  <si>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</si>
  <si>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</si>
  <si>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</si>
  <si>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</si>
  <si>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</si>
  <si>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</si>
  <si>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</si>
  <si>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</si>
  <si>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</si>
  <si>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</si>
  <si>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</si>
  <si>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</si>
  <si>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</si>
  <si>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</si>
  <si>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</si>
  <si>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</si>
  <si>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</si>
  <si>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</si>
  <si>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</si>
  <si>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</si>
  <si>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</si>
  <si>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</si>
  <si>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</si>
  <si>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</si>
  <si>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</si>
  <si>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</si>
  <si>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</si>
  <si>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</si>
  <si>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</si>
  <si>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</si>
  <si>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</si>
  <si>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</si>
  <si>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</si>
  <si>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</si>
  <si>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</si>
  <si>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</si>
  <si>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</si>
  <si>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</si>
  <si>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</si>
  <si>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</si>
  <si>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</si>
  <si>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</si>
  <si>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</si>
  <si>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</si>
  <si>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</si>
  <si>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</si>
  <si>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</si>
  <si>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</si>
  <si>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</si>
  <si>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</si>
  <si>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</si>
  <si>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</si>
  <si>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</si>
  <si>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</si>
  <si>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</si>
  <si>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</si>
  <si>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</si>
  <si>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</si>
  <si>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</si>
  <si>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</si>
  <si>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</si>
  <si>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</si>
  <si>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</si>
  <si>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</si>
  <si>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</si>
  <si>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</si>
  <si>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</si>
  <si>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</si>
  <si>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</si>
  <si>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</si>
  <si>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</si>
  <si>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</si>
  <si>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</si>
  <si>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</si>
  <si>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</si>
  <si>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</si>
  <si>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</si>
  <si>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</si>
  <si>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</si>
  <si>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</si>
  <si>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</si>
  <si>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</si>
  <si>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</si>
  <si>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</si>
  <si>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</si>
  <si>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</si>
  <si>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</si>
  <si>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</si>
  <si>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</si>
  <si>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</si>
  <si>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</si>
  <si>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</si>
  <si>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</si>
  <si>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</si>
  <si>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</si>
  <si>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</si>
  <si>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</si>
  <si>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</si>
  <si>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</si>
  <si>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</si>
  <si>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</si>
  <si>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</si>
  <si>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</si>
  <si>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</si>
  <si>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</si>
  <si>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</si>
  <si>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</si>
  <si>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</si>
  <si>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</si>
  <si>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</si>
  <si>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</si>
  <si>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</si>
  <si>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</si>
  <si>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</si>
  <si>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</si>
  <si>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</si>
  <si>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</si>
  <si>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</si>
  <si>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</si>
  <si>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</si>
  <si>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</si>
  <si>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</si>
  <si>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</si>
  <si>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</si>
  <si>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</si>
  <si>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</si>
  <si>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</si>
  <si>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</si>
  <si>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</si>
  <si>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</si>
  <si>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</si>
  <si>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</si>
  <si>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</si>
  <si>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</si>
  <si>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</si>
  <si>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</si>
  <si>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</si>
  <si>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</si>
  <si>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</si>
  <si>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</si>
  <si>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</si>
  <si>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</si>
  <si>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</si>
  <si>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</si>
  <si>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</si>
  <si>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</si>
  <si>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</si>
  <si>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</si>
  <si>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</si>
  <si>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</si>
  <si>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</si>
  <si>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</si>
  <si>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</si>
  <si>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</si>
  <si>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</si>
  <si>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</si>
  <si>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</si>
  <si>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</si>
  <si>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</si>
  <si>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</si>
  <si>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</si>
  <si>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</si>
  <si>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</si>
  <si>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</si>
  <si>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</si>
  <si>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</si>
  <si>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</si>
  <si>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</si>
  <si>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</si>
  <si>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</si>
  <si>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</si>
  <si>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</si>
  <si>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</si>
  <si>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</si>
  <si>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</si>
  <si>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</si>
  <si>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</si>
  <si>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</si>
  <si>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</si>
  <si>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</si>
  <si>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</si>
  <si>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</si>
  <si>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</si>
  <si>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</si>
  <si>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</si>
  <si>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</si>
  <si>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</si>
  <si>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</si>
  <si>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</si>
  <si>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</si>
  <si>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</si>
  <si>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</si>
  <si>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</si>
  <si>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</si>
  <si>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</si>
  <si>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</si>
  <si>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</si>
  <si>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</si>
  <si>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</si>
  <si>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</si>
  <si>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</si>
  <si>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</si>
  <si>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</si>
  <si>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</si>
  <si>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</si>
  <si>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</si>
  <si>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</si>
  <si>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</si>
  <si>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</si>
  <si>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</si>
  <si>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</si>
  <si>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</si>
  <si>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</si>
  <si>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</si>
  <si>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</si>
  <si>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</si>
  <si>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</si>
  <si>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</si>
  <si>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</si>
  <si>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</si>
  <si>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</si>
  <si>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</si>
  <si>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</si>
  <si>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</si>
  <si>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</si>
  <si>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</si>
  <si>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</si>
  <si>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</si>
  <si>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</si>
  <si>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</si>
  <si>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</si>
  <si>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</si>
  <si>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</si>
  <si>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</si>
  <si>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</si>
  <si>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</si>
  <si>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</si>
  <si>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</si>
  <si>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</si>
  <si>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</si>
  <si>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</si>
  <si>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</si>
  <si>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</si>
  <si>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</si>
  <si>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</si>
  <si>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</si>
  <si>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</si>
  <si>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</si>
  <si>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</si>
  <si>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</si>
  <si>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</si>
  <si>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</si>
  <si>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</si>
  <si>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</si>
  <si>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</si>
  <si>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</si>
  <si>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</si>
  <si>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</si>
  <si>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</si>
  <si>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</si>
  <si>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</si>
  <si>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</si>
  <si>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</si>
  <si>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</si>
  <si>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</si>
  <si>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</si>
  <si>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</si>
  <si>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</si>
  <si>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</si>
  <si>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</si>
  <si>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</si>
  <si>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</si>
  <si>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</si>
  <si>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</si>
  <si>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</si>
  <si>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</si>
  <si>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</si>
  <si>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</si>
  <si>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</si>
  <si>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</si>
  <si>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</si>
  <si>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</si>
  <si>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</si>
  <si>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</si>
  <si>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</si>
  <si>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</si>
  <si>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</si>
  <si>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</si>
  <si>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</si>
  <si>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</si>
  <si>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</si>
  <si>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</si>
  <si>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</si>
  <si>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</si>
  <si>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</si>
  <si>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</si>
  <si>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</si>
  <si>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</si>
  <si>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</si>
  <si>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</si>
  <si>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</si>
  <si>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</si>
  <si>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</si>
  <si>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</si>
  <si>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</si>
  <si>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</si>
  <si>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</si>
  <si>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</si>
  <si>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</si>
  <si>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</si>
  <si>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</si>
  <si>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</si>
  <si>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</si>
  <si>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</si>
  <si>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</si>
  <si>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</si>
  <si>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</si>
  <si>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</si>
  <si>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</si>
  <si>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</si>
  <si>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</si>
  <si>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</si>
  <si>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</si>
  <si>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</si>
  <si>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</si>
  <si>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</si>
  <si>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</si>
  <si>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</si>
  <si>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</si>
  <si>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</si>
  <si>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</si>
  <si>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</si>
  <si>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</si>
  <si>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</si>
  <si>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</si>
  <si>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</si>
  <si>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</si>
  <si>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</si>
  <si>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</si>
  <si>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</si>
  <si>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</si>
  <si>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</si>
  <si>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</si>
  <si>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</si>
  <si>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</si>
  <si>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</si>
  <si>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</si>
  <si>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</si>
  <si>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</si>
  <si>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</si>
  <si>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</si>
  <si>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</si>
  <si>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</si>
  <si>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</si>
  <si>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</si>
  <si>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</si>
  <si>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</si>
  <si>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</si>
  <si>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</si>
  <si>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</si>
  <si>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</si>
  <si>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</si>
  <si>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</si>
  <si>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</si>
  <si>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</si>
  <si>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</si>
  <si>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</si>
  <si>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</si>
  <si>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</si>
  <si>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</si>
  <si>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</si>
  <si>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</si>
  <si>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</si>
  <si>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</si>
  <si>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</si>
  <si>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</si>
  <si>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</si>
  <si>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</si>
  <si>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</si>
  <si>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</si>
  <si>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</si>
  <si>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</si>
  <si>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</si>
  <si>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</si>
  <si>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</si>
  <si>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</si>
  <si>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</si>
  <si>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</si>
  <si>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</si>
  <si>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</si>
  <si>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</si>
  <si>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</si>
  <si>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</si>
  <si>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</si>
  <si>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</si>
  <si>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</si>
  <si>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</si>
  <si>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</si>
  <si>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</si>
  <si>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</si>
  <si>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</si>
  <si>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</si>
  <si>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</si>
  <si>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</si>
  <si>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</si>
  <si>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</si>
  <si>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</si>
  <si>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</si>
  <si>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</si>
  <si>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</si>
  <si>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</si>
  <si>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</si>
  <si>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</si>
  <si>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</si>
  <si>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</si>
  <si>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</si>
  <si>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</si>
  <si>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</si>
  <si>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</si>
  <si>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</si>
  <si>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</si>
  <si>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</si>
  <si>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</si>
  <si>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</si>
  <si>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</si>
  <si>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</si>
  <si>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</si>
  <si>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</si>
  <si>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</si>
  <si>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</si>
  <si>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</si>
  <si>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</si>
  <si>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</si>
  <si>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</si>
  <si>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</si>
  <si>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</si>
  <si>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</si>
  <si>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</si>
  <si>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</si>
  <si>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</si>
  <si>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</si>
  <si>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</si>
  <si>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</si>
  <si>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</si>
  <si>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</si>
  <si>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</si>
  <si>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</si>
  <si>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</si>
  <si>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</si>
  <si>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</si>
  <si>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</si>
  <si>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</si>
  <si>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</si>
  <si>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</si>
  <si>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</si>
  <si>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</si>
  <si>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</si>
  <si>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</si>
  <si>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</si>
  <si>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</si>
  <si>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</si>
  <si>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</si>
  <si>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</si>
  <si>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</si>
  <si>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</si>
  <si>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</si>
  <si>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</si>
  <si>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</si>
  <si>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</si>
  <si>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</si>
  <si>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</si>
  <si>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</si>
  <si>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</si>
  <si>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</si>
  <si>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</si>
  <si>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</si>
  <si>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</si>
  <si>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</si>
  <si>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</si>
  <si>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</si>
  <si>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</si>
  <si>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</si>
  <si>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</si>
  <si>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</si>
  <si>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</si>
  <si>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</si>
  <si>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</si>
  <si>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</si>
  <si>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</si>
  <si>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</si>
  <si>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</si>
  <si>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</si>
  <si>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</si>
  <si>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</si>
  <si>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</si>
  <si>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</si>
  <si>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</si>
  <si>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</si>
  <si>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</si>
  <si>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</si>
  <si>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</si>
  <si>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</si>
  <si>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</si>
  <si>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</si>
  <si>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</si>
  <si>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</si>
  <si>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</si>
  <si>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</si>
  <si>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</si>
  <si>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</si>
  <si>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</si>
  <si>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</si>
  <si>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</si>
  <si>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</si>
  <si>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</si>
  <si>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</si>
  <si>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</si>
  <si>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</si>
  <si>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</si>
  <si>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</si>
  <si>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</si>
  <si>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</si>
  <si>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</si>
  <si>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</si>
  <si>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</si>
  <si>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</si>
  <si>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</si>
  <si>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</si>
  <si>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</si>
  <si>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</si>
  <si>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</si>
  <si>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</si>
  <si>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</si>
  <si>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</si>
  <si>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</si>
  <si>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</si>
  <si>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</si>
  <si>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</si>
  <si>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</si>
  <si>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</si>
  <si>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</si>
  <si>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</si>
  <si>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</si>
  <si>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</si>
  <si>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</si>
  <si>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</si>
  <si>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</si>
  <si>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</si>
  <si>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</si>
  <si>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</si>
  <si>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</si>
  <si>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</si>
  <si>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</si>
  <si>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</si>
  <si>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</si>
  <si>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</si>
  <si>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</si>
  <si>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</si>
  <si>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</si>
  <si>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</si>
  <si>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</si>
  <si>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</si>
  <si>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</si>
  <si>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</si>
  <si>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</si>
  <si>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</si>
  <si>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</si>
  <si>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</si>
  <si>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</si>
  <si>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</si>
  <si>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</si>
  <si>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</si>
  <si>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</si>
  <si>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</si>
  <si>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</si>
  <si>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</si>
  <si>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</si>
  <si>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</si>
  <si>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</si>
  <si>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</si>
  <si>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</si>
  <si>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</si>
  <si>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</si>
  <si>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</si>
  <si>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</si>
  <si>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</si>
  <si>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</si>
  <si>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</si>
  <si>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</si>
  <si>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</si>
  <si>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</si>
  <si>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</si>
  <si>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</si>
  <si>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</si>
  <si>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</si>
  <si>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</si>
  <si>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</si>
  <si>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</si>
  <si>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</si>
  <si>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</si>
  <si>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</si>
  <si>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</si>
  <si>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</si>
  <si>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</si>
  <si>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</si>
  <si>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</si>
  <si>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</si>
  <si>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</si>
  <si>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</si>
  <si>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</si>
  <si>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</si>
  <si>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</si>
  <si>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</si>
  <si>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</si>
  <si>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</si>
  <si>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</si>
  <si>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</si>
  <si>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</si>
  <si>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</si>
  <si>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</si>
  <si>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</si>
  <si>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</si>
  <si>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</si>
  <si>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</si>
  <si>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</si>
  <si>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</si>
  <si>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</si>
  <si>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</si>
  <si>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</si>
  <si>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</si>
  <si>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</si>
  <si>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</si>
  <si>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</si>
  <si>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</si>
  <si>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</si>
  <si>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</si>
  <si>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</si>
  <si>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</si>
  <si>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</si>
  <si>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</si>
  <si>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</si>
  <si>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</si>
  <si>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</si>
  <si>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</si>
  <si>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</si>
  <si>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</si>
  <si>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</si>
  <si>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</si>
  <si>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</si>
  <si>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</si>
  <si>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</si>
  <si>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</si>
  <si>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</si>
  <si>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</si>
  <si>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</si>
  <si>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</si>
  <si>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</si>
  <si>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</si>
  <si>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</si>
  <si>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</si>
  <si>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</si>
  <si>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</si>
  <si>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</si>
  <si>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</si>
  <si>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</si>
  <si>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</si>
  <si>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</si>
  <si>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</si>
  <si>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</si>
  <si>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</si>
  <si>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</si>
  <si>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</si>
  <si>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</si>
  <si>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</si>
  <si>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</si>
  <si>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</si>
  <si>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</si>
  <si>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</si>
  <si>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</si>
  <si>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</si>
  <si>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</si>
  <si>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</si>
  <si>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</si>
  <si>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</si>
  <si>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</si>
  <si>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</si>
  <si>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</si>
  <si>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</si>
  <si>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</si>
  <si>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</si>
  <si>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</si>
  <si>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</si>
  <si>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</si>
  <si>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</si>
  <si>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</si>
  <si>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</si>
  <si>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</si>
  <si>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</si>
  <si>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</si>
  <si>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</si>
  <si>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</si>
  <si>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</si>
  <si>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</si>
  <si>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</si>
  <si>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</si>
  <si>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</si>
  <si>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</si>
  <si>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</si>
  <si>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</si>
  <si>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</si>
  <si>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</si>
  <si>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</si>
  <si>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</si>
  <si>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</si>
  <si>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</si>
  <si>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</si>
  <si>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</si>
  <si>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</si>
  <si>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</si>
  <si>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</si>
  <si>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</si>
  <si>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</si>
  <si>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</si>
  <si>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</si>
  <si>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</si>
  <si>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</si>
  <si>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</si>
  <si>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</si>
  <si>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</si>
  <si>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</si>
  <si>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</si>
  <si>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</si>
  <si>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</si>
  <si>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</si>
  <si>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</si>
  <si>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</si>
  <si>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</si>
  <si>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</si>
  <si>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</si>
  <si>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</si>
  <si>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</si>
  <si>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</si>
  <si>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</si>
  <si>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</si>
  <si>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</si>
  <si>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</si>
  <si>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</si>
  <si>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</si>
  <si>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</si>
  <si>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</si>
  <si>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</si>
  <si>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</si>
  <si>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</si>
  <si>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</si>
  <si>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</si>
  <si>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</si>
  <si>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</si>
  <si>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</si>
  <si>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</si>
  <si>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</si>
  <si>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</si>
  <si>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</si>
  <si>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</si>
  <si>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</si>
  <si>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</si>
  <si>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</si>
  <si>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</si>
  <si>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</si>
  <si>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</si>
  <si>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</si>
  <si>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</si>
  <si>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</si>
  <si>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</si>
  <si>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</si>
  <si>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</si>
  <si>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</si>
  <si>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</si>
  <si>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</si>
  <si>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</si>
  <si>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</si>
  <si>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</si>
  <si>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</si>
  <si>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</si>
  <si>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</si>
  <si>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</si>
  <si>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</si>
  <si>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</si>
  <si>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</si>
  <si>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</si>
  <si>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</si>
  <si>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</si>
  <si>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</si>
  <si>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</si>
  <si>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</si>
  <si>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</si>
  <si>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</si>
  <si>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</si>
  <si>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</si>
  <si>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</si>
  <si>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</si>
  <si>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</si>
  <si>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</si>
  <si>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</si>
  <si>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</si>
  <si>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</si>
  <si>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</si>
  <si>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</si>
  <si>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</si>
  <si>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</si>
  <si>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</si>
  <si>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</si>
  <si>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</si>
  <si>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</si>
  <si>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</si>
  <si>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</si>
  <si>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</si>
  <si>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</si>
  <si>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</si>
  <si>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</si>
  <si>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</si>
  <si>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</si>
  <si>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</si>
  <si>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</si>
  <si>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</si>
  <si>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</si>
  <si>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</si>
  <si>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</si>
  <si>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</si>
  <si>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</si>
  <si>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</si>
  <si>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</si>
  <si>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</si>
  <si>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</si>
  <si>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</si>
  <si>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</si>
  <si>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</si>
  <si>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</si>
  <si>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</si>
  <si>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</si>
  <si>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</si>
  <si>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</si>
  <si>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</si>
  <si>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</si>
  <si>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</si>
  <si>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</si>
  <si>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</si>
  <si>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</si>
  <si>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</si>
  <si>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</si>
  <si>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</si>
  <si>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</si>
  <si>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</si>
  <si>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</si>
  <si>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</si>
  <si>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</si>
  <si>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</si>
  <si>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</si>
  <si>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</si>
  <si>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</si>
  <si>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</si>
  <si>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</si>
  <si>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</si>
  <si>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</si>
  <si>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</si>
  <si>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</si>
  <si>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</si>
  <si>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</si>
  <si>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</si>
  <si>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</si>
  <si>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</si>
  <si>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</si>
  <si>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</si>
  <si>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</si>
  <si>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</si>
  <si>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</si>
  <si>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</si>
  <si>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</si>
  <si>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</si>
  <si>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</si>
  <si>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</si>
  <si>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</si>
  <si>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</si>
  <si>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</si>
  <si>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</si>
  <si>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</si>
  <si>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</si>
  <si>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</si>
  <si>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</si>
  <si>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</si>
  <si>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</si>
  <si>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</si>
  <si>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</si>
  <si>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</si>
  <si>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</si>
  <si>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</si>
  <si>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</si>
  <si>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</si>
  <si>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</si>
  <si>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</si>
  <si>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</si>
  <si>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</si>
  <si>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</si>
  <si>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</si>
  <si>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</si>
  <si>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</si>
  <si>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</si>
  <si>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</si>
  <si>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</si>
  <si>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</si>
  <si>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</si>
  <si>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</si>
  <si>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</si>
  <si>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</si>
  <si>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</si>
  <si>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</si>
  <si>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</si>
  <si>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</si>
  <si>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</si>
  <si>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</si>
  <si>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</si>
  <si>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</si>
  <si>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</si>
  <si>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</si>
  <si>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</si>
  <si>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</si>
  <si>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</si>
  <si>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</si>
  <si>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</si>
  <si>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</si>
  <si>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</si>
  <si>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</si>
  <si>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</si>
  <si>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</si>
  <si>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</si>
  <si>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</si>
  <si>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</si>
  <si>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</si>
  <si>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</si>
  <si>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</si>
  <si>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</si>
  <si>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</si>
  <si>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</si>
  <si>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</si>
  <si>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</si>
  <si>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</si>
  <si>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</si>
  <si>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</si>
  <si>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</si>
  <si>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</si>
  <si>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</si>
  <si>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</si>
  <si>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</si>
  <si>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</si>
  <si>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</si>
  <si>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</si>
  <si>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</si>
  <si>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</si>
  <si>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</si>
  <si>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</si>
  <si>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</si>
  <si>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</si>
  <si>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</si>
  <si>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</si>
  <si>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</si>
  <si>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</si>
  <si>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</si>
  <si>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</si>
  <si>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</si>
  <si>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</si>
  <si>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</si>
  <si>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</si>
  <si>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</si>
  <si>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</si>
  <si>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</si>
  <si>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</si>
  <si>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</si>
  <si>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</si>
  <si>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</si>
  <si>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</si>
  <si>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</si>
  <si>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</si>
  <si>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</si>
  <si>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</si>
  <si>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</si>
  <si>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</si>
  <si>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</si>
  <si>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</si>
  <si>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</si>
  <si>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</si>
  <si>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</si>
  <si>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</si>
  <si>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</si>
  <si>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</si>
  <si>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</si>
  <si>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</si>
  <si>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</si>
  <si>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</si>
  <si>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</si>
  <si>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</si>
  <si>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</si>
  <si>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</si>
  <si>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</si>
  <si>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</si>
  <si>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</si>
  <si>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</si>
  <si>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</si>
  <si>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</si>
  <si>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</si>
  <si>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</si>
  <si>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</si>
  <si>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</si>
  <si>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</si>
  <si>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</si>
  <si>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</si>
  <si>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</si>
  <si>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</si>
  <si>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</si>
  <si>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</si>
  <si>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</si>
  <si>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</si>
  <si>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</si>
  <si>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</si>
  <si>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</si>
  <si>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</si>
  <si>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</si>
  <si>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</si>
  <si>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</si>
  <si>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</si>
  <si>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</si>
  <si>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</si>
  <si>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</si>
  <si>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</si>
  <si>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</si>
  <si>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</si>
  <si>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</si>
  <si>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</si>
  <si>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</si>
  <si>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</si>
  <si>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</si>
  <si>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</si>
  <si>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</si>
  <si>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</si>
  <si>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</si>
  <si>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</si>
  <si>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</si>
  <si>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</si>
  <si>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</si>
  <si>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</si>
  <si>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</si>
  <si>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</si>
  <si>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</si>
  <si>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</si>
  <si>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</si>
  <si>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</si>
  <si>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</si>
  <si>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</si>
  <si>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</si>
  <si>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</si>
  <si>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</si>
  <si>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</si>
  <si>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</si>
  <si>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</si>
  <si>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</si>
  <si>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</si>
  <si>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</si>
  <si>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</si>
  <si>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</si>
  <si>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</si>
  <si>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</si>
  <si>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</si>
  <si>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</si>
  <si>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</si>
  <si>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</si>
  <si>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</si>
  <si>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</si>
  <si>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</si>
  <si>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</si>
  <si>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</si>
  <si>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</si>
  <si>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</si>
  <si>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</si>
  <si>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</si>
  <si>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</si>
  <si>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</si>
  <si>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</si>
  <si>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</si>
  <si>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</si>
  <si>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</si>
  <si>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</si>
  <si>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</si>
  <si>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</si>
  <si>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</si>
  <si>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</si>
  <si>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</si>
  <si>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</si>
  <si>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</si>
  <si>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</si>
  <si>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</si>
  <si>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</si>
  <si>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</si>
  <si>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</si>
  <si>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</si>
  <si>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</si>
  <si>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</si>
  <si>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</si>
  <si>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</si>
  <si>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</si>
  <si>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</si>
  <si>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</si>
  <si>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</si>
  <si>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</si>
  <si>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</si>
  <si>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</si>
  <si>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</si>
  <si>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</si>
  <si>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</si>
  <si>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</si>
  <si>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</si>
  <si>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</si>
  <si>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</si>
  <si>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</si>
  <si>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</si>
  <si>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</si>
  <si>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</si>
  <si>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</si>
  <si>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</si>
  <si>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</si>
  <si>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</si>
  <si>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</si>
  <si>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</si>
  <si>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</si>
  <si>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</si>
  <si>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</si>
  <si>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</si>
  <si>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</si>
  <si>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</si>
  <si>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</si>
  <si>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</si>
  <si>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</si>
  <si>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</si>
  <si>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</si>
  <si>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</si>
  <si>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</si>
  <si>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</si>
  <si>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</si>
  <si>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</si>
  <si>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</si>
  <si>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</si>
  <si>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</si>
  <si>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</si>
  <si>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</si>
  <si>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</si>
  <si>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</si>
  <si>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</si>
  <si>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</si>
  <si>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</si>
  <si>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</si>
  <si>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</si>
  <si>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</si>
  <si>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</si>
  <si>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</si>
  <si>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</si>
  <si>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</si>
  <si>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</si>
  <si>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</si>
  <si>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</si>
  <si>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</si>
  <si>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</si>
  <si>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</si>
  <si>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</si>
  <si>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</si>
  <si>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</si>
  <si>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</si>
  <si>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</si>
  <si>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</si>
  <si>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</si>
  <si>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</si>
  <si>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</si>
  <si>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</si>
  <si>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</si>
  <si>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</si>
  <si>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</si>
  <si>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</si>
  <si>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</si>
  <si>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</si>
  <si>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</si>
  <si>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</si>
  <si>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</si>
  <si>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</si>
  <si>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</si>
  <si>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</si>
  <si>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</si>
  <si>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</si>
  <si>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</si>
  <si>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</si>
  <si>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</si>
  <si>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</si>
  <si>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</si>
  <si>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</si>
  <si>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</si>
  <si>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</si>
  <si>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</si>
  <si>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</si>
  <si>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</si>
  <si>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</si>
  <si>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</si>
  <si>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</si>
  <si>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</si>
  <si>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</si>
  <si>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</si>
  <si>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</si>
  <si>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</si>
  <si>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</si>
  <si>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</si>
  <si>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</si>
  <si>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</si>
  <si>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</si>
  <si>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</si>
  <si>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</si>
  <si>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</si>
  <si>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</si>
  <si>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</si>
  <si>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</si>
  <si>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</si>
  <si>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</si>
  <si>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</si>
  <si>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</si>
  <si>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</si>
  <si>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</si>
  <si>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</si>
  <si>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</si>
  <si>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</si>
  <si>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</si>
  <si>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</si>
  <si>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</si>
  <si>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</si>
  <si>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</si>
  <si>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</si>
  <si>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</si>
  <si>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</si>
  <si>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</si>
  <si>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</si>
  <si>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</si>
  <si>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</si>
  <si>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</si>
  <si>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</si>
  <si>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</si>
  <si>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</si>
  <si>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</si>
  <si>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</si>
  <si>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</si>
  <si>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</si>
  <si>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</si>
  <si>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</si>
  <si>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</si>
  <si>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</si>
  <si>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</si>
  <si>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</si>
  <si>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</si>
  <si>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</si>
  <si>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</si>
  <si>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</si>
  <si>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</si>
  <si>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</si>
  <si>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</si>
  <si>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</si>
  <si>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</si>
  <si>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</si>
  <si>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</si>
  <si>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</si>
  <si>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</si>
  <si>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</si>
  <si>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</si>
  <si>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</si>
  <si>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</si>
  <si>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</si>
  <si>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</si>
  <si>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</si>
  <si>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</si>
  <si>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</si>
  <si>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</si>
  <si>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</si>
  <si>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</si>
  <si>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</si>
  <si>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</si>
  <si>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</si>
  <si>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</si>
  <si>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</si>
  <si>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</si>
  <si>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</si>
  <si>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</si>
  <si>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</si>
  <si>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</si>
  <si>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</si>
  <si>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</si>
  <si>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</si>
  <si>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</si>
  <si>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</si>
  <si>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</si>
  <si>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</si>
  <si>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</si>
  <si>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</si>
  <si>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</si>
  <si>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</si>
  <si>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</si>
  <si>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</si>
  <si>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</si>
  <si>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</si>
  <si>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</si>
  <si>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</si>
  <si>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</si>
  <si>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</si>
  <si>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</si>
  <si>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</si>
  <si>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</si>
  <si>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</si>
  <si>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</si>
  <si>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</si>
  <si>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</si>
  <si>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</si>
  <si>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</si>
  <si>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</si>
  <si>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</si>
  <si>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</si>
  <si>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</si>
  <si>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</si>
  <si>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</si>
  <si>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</si>
  <si>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</si>
  <si>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</si>
  <si>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</si>
  <si>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</si>
  <si>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</si>
  <si>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</si>
  <si>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</si>
  <si>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</si>
  <si>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</si>
  <si>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</si>
  <si>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</si>
  <si>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</si>
  <si>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</si>
  <si>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</si>
  <si>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</si>
  <si>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</si>
  <si>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</si>
  <si>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</si>
  <si>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</si>
  <si>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</si>
  <si>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</si>
  <si>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</si>
  <si>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</si>
  <si>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</si>
  <si>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</si>
  <si>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</si>
  <si>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</si>
  <si>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</si>
  <si>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</si>
  <si>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</si>
  <si>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</si>
  <si>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</si>
  <si>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</si>
  <si>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</si>
  <si>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</si>
  <si>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</si>
  <si>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</si>
  <si>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</si>
  <si>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</si>
  <si>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</si>
  <si>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</si>
  <si>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</si>
  <si>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</si>
  <si>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</si>
  <si>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</si>
  <si>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</si>
  <si>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</si>
  <si>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</si>
  <si>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</si>
  <si>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</si>
  <si>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</si>
  <si>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</si>
  <si>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</si>
  <si>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</si>
  <si>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</si>
  <si>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</si>
  <si>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</si>
  <si>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</si>
  <si>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</si>
  <si>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</si>
  <si>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</si>
  <si>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</si>
  <si>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</si>
  <si>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</si>
  <si>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</si>
  <si>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</si>
  <si>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</si>
  <si>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</si>
  <si>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</si>
  <si>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</si>
  <si>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</si>
  <si>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</si>
  <si>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</si>
  <si>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</si>
  <si>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</si>
  <si>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</si>
  <si>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</si>
  <si>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</si>
  <si>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</si>
  <si>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</si>
  <si>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</si>
  <si>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</si>
  <si>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</si>
  <si>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</si>
  <si>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</si>
  <si>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</si>
  <si>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</si>
  <si>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</si>
  <si>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</si>
  <si>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</si>
  <si>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</si>
  <si>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</si>
  <si>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</si>
  <si>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</si>
  <si>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</si>
  <si>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</si>
  <si>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</si>
  <si>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</si>
  <si>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</si>
  <si>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</si>
  <si>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</si>
  <si>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</si>
  <si>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</si>
  <si>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</si>
  <si>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</si>
  <si>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</si>
  <si>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</si>
  <si>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</si>
  <si>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</si>
  <si>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</si>
  <si>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</si>
  <si>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</si>
  <si>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</si>
  <si>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</si>
  <si>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</si>
  <si>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</si>
  <si>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</si>
  <si>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</si>
  <si>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</si>
  <si>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</si>
  <si>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</si>
  <si>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</si>
  <si>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</si>
  <si>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</si>
  <si>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</si>
  <si>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</si>
  <si>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</si>
  <si>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</si>
  <si>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</si>
  <si>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</si>
  <si>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</si>
  <si>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</si>
  <si>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</si>
  <si>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</si>
  <si>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</si>
  <si>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</si>
  <si>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</si>
  <si>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</si>
  <si>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</si>
  <si>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</si>
  <si>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</si>
  <si>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</si>
  <si>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</si>
  <si>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</si>
  <si>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</si>
  <si>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</si>
  <si>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</si>
  <si>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</si>
  <si>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</si>
  <si>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</si>
  <si>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</si>
  <si>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</si>
  <si>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</si>
  <si>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</si>
  <si>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</si>
  <si>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</si>
  <si>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</si>
  <si>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</si>
  <si>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</si>
  <si>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</si>
  <si>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</si>
  <si>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</si>
  <si>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</si>
  <si>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</si>
  <si>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</si>
  <si>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</si>
  <si>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</si>
  <si>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</si>
  <si>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</si>
  <si>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</si>
  <si>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</si>
  <si>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</si>
  <si>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</si>
  <si>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</si>
  <si>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</si>
  <si>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</si>
  <si>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</si>
  <si>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</si>
  <si>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</si>
  <si>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</si>
  <si>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</si>
  <si>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</si>
  <si>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</si>
  <si>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</si>
  <si>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</si>
  <si>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</si>
  <si>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</si>
  <si>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</si>
  <si>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</si>
  <si>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</si>
  <si>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</si>
  <si>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</si>
  <si>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</si>
  <si>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</si>
  <si>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</si>
  <si>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</si>
  <si>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</si>
  <si>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</si>
  <si>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</si>
  <si>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</si>
  <si>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</si>
  <si>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</si>
  <si>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</si>
  <si>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</si>
  <si>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</si>
  <si>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</si>
  <si>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</si>
  <si>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</si>
  <si>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</si>
  <si>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</si>
  <si>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</si>
  <si>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</si>
  <si>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</si>
  <si>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</si>
  <si>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</si>
  <si>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</si>
  <si>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</si>
  <si>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</si>
  <si>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</si>
  <si>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</si>
  <si>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</si>
  <si>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</si>
  <si>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</si>
  <si>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</si>
  <si>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</si>
  <si>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</si>
  <si>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</si>
  <si>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</si>
  <si>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</si>
  <si>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</si>
  <si>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</si>
  <si>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</si>
  <si>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</si>
  <si>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</si>
  <si>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</si>
  <si>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</si>
  <si>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</si>
  <si>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</si>
  <si>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</si>
  <si>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</si>
  <si>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</si>
  <si>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</si>
  <si>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</si>
  <si>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</si>
  <si>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</si>
  <si>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</si>
  <si>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</si>
  <si>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</si>
  <si>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</si>
  <si>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</si>
  <si>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</si>
  <si>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</si>
  <si>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</si>
  <si>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</si>
  <si>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</si>
  <si>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</si>
  <si>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</si>
  <si>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</si>
  <si>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</si>
  <si>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</si>
  <si>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</si>
  <si>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</si>
  <si>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</si>
  <si>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</si>
  <si>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</si>
  <si>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</si>
  <si>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</si>
  <si>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</si>
  <si>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</si>
  <si>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</si>
  <si>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</si>
  <si>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</si>
  <si>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</si>
  <si>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</si>
  <si>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</si>
  <si>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</si>
  <si>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</si>
  <si>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</si>
  <si>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</si>
  <si>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</si>
  <si>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</si>
  <si>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</si>
  <si>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</si>
  <si>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</si>
  <si>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</si>
  <si>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</si>
  <si>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</si>
  <si>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</si>
  <si>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</si>
  <si>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</si>
  <si>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</si>
  <si>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</si>
  <si>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</si>
  <si>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</si>
  <si>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</si>
  <si>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</si>
  <si>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</si>
  <si>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</si>
  <si>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</si>
  <si>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</si>
  <si>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</si>
  <si>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</si>
  <si>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</si>
  <si>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</si>
  <si>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</si>
  <si>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</si>
  <si>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</si>
  <si>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</si>
  <si>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</si>
  <si>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</si>
  <si>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</si>
  <si>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</si>
  <si>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</si>
  <si>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</si>
  <si>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</si>
  <si>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</si>
  <si>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</si>
  <si>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</si>
  <si>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</si>
  <si>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</si>
  <si>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</si>
  <si>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</si>
  <si>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</si>
  <si>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</si>
  <si>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</si>
  <si>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</si>
  <si>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</si>
  <si>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</si>
  <si>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</si>
  <si>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</si>
  <si>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</si>
  <si>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</si>
  <si>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</si>
  <si>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</si>
  <si>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</si>
  <si>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</si>
  <si>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</si>
  <si>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</si>
  <si>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</si>
  <si>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</si>
  <si>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</si>
  <si>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</si>
  <si>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</si>
  <si>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</si>
  <si>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</si>
  <si>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</si>
  <si>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</si>
  <si>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</si>
  <si>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</si>
  <si>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</si>
  <si>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</si>
  <si>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</si>
  <si>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</si>
  <si>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</si>
  <si>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</si>
  <si>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</si>
  <si>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</si>
  <si>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</si>
  <si>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</si>
  <si>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</si>
  <si>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</si>
  <si>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</si>
  <si>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</si>
  <si>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</si>
  <si>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</si>
  <si>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</si>
  <si>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</si>
  <si>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</si>
  <si>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</si>
  <si>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</si>
  <si>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</si>
  <si>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</si>
  <si>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</si>
  <si>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</si>
  <si>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</si>
  <si>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</si>
  <si>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</si>
  <si>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</si>
  <si>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</si>
  <si>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</si>
  <si>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</si>
  <si>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</si>
  <si>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</si>
  <si>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</si>
  <si>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</si>
  <si>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</si>
  <si>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</si>
  <si>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</si>
  <si>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</si>
  <si>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</si>
  <si>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</si>
  <si>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</si>
  <si>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</si>
  <si>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</si>
  <si>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</si>
  <si>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</si>
  <si>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</si>
  <si>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</si>
  <si>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</si>
  <si>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</si>
  <si>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</si>
  <si>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</si>
  <si>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</si>
  <si>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</si>
  <si>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</si>
  <si>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</si>
  <si>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</si>
  <si>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</si>
  <si>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</si>
  <si>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</si>
  <si>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</si>
  <si>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</si>
  <si>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</si>
  <si>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</si>
  <si>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</si>
  <si>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</si>
  <si>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</si>
  <si>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</si>
  <si>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</si>
  <si>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</si>
  <si>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</si>
  <si>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</si>
  <si>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</si>
  <si>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</si>
  <si>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</si>
  <si>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</si>
  <si>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</si>
  <si>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</si>
  <si>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</si>
  <si>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</si>
  <si>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</si>
  <si>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</si>
  <si>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</si>
  <si>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</si>
  <si>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</si>
  <si>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</si>
  <si>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</si>
  <si>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</si>
  <si>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</si>
  <si>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</si>
  <si>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</si>
  <si>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</si>
  <si>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</si>
  <si>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</si>
  <si>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</si>
  <si>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</si>
  <si>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</si>
  <si>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</si>
  <si>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</si>
  <si>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</si>
  <si>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</si>
  <si>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</si>
  <si>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</si>
  <si>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</si>
  <si>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</si>
  <si>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</si>
  <si>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</si>
  <si>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</si>
  <si>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</si>
  <si>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</si>
  <si>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</si>
  <si>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</si>
  <si>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</si>
  <si>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</si>
  <si>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</si>
  <si>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</si>
  <si>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</si>
  <si>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</si>
  <si>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</si>
  <si>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</si>
  <si>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</si>
  <si>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</si>
  <si>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</si>
  <si>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</si>
  <si>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</si>
  <si>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</si>
  <si>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</si>
  <si>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</si>
  <si>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</si>
  <si>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</si>
  <si>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</si>
  <si>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</si>
  <si>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</si>
  <si>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</si>
  <si>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</si>
  <si>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</si>
  <si>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</si>
  <si>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</si>
  <si>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</si>
  <si>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</si>
  <si>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</si>
  <si>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</si>
  <si>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</si>
  <si>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</si>
  <si>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</si>
  <si>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</si>
  <si>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</si>
  <si>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</si>
  <si>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</si>
  <si>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</si>
  <si>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</si>
  <si>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</si>
  <si>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</si>
  <si>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</si>
  <si>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</si>
  <si>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</si>
  <si>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</si>
  <si>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</si>
  <si>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</si>
  <si>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</si>
  <si>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</si>
  <si>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</si>
  <si>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</si>
  <si>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</si>
  <si>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</si>
  <si>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</si>
  <si>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</si>
  <si>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</si>
  <si>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</si>
  <si>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</si>
  <si>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</si>
  <si>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</si>
  <si>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</si>
  <si>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</si>
  <si>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</si>
  <si>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</si>
  <si>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</si>
  <si>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</si>
  <si>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</si>
  <si>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</si>
  <si>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</si>
  <si>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</si>
  <si>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</si>
  <si>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</si>
  <si>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</si>
  <si>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</si>
  <si>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</si>
  <si>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</si>
  <si>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</si>
  <si>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</si>
  <si>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</si>
  <si>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</si>
  <si>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</si>
  <si>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</si>
  <si>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</si>
  <si>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</si>
  <si>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</si>
  <si>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</si>
  <si>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</si>
  <si>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</si>
  <si>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</si>
  <si>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</si>
  <si>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</si>
  <si>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</si>
  <si>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</si>
  <si>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</si>
  <si>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</si>
  <si>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</si>
  <si>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</si>
  <si>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</si>
  <si>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</si>
  <si>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</si>
  <si>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</si>
  <si>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</si>
  <si>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</si>
  <si>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</si>
  <si>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</si>
  <si>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</si>
  <si>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</si>
  <si>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</si>
  <si>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</si>
  <si>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</si>
  <si>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</si>
  <si>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</si>
  <si>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</si>
  <si>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</si>
  <si>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</si>
  <si>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</si>
  <si>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</si>
  <si>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</si>
  <si>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</si>
  <si>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</si>
  <si>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</si>
  <si>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</si>
  <si>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</si>
  <si>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</si>
  <si>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</si>
  <si>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</si>
  <si>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</si>
  <si>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</si>
  <si>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</si>
  <si>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</si>
  <si>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</si>
  <si>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</si>
  <si>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</si>
  <si>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</si>
  <si>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</si>
  <si>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</si>
  <si>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</si>
  <si>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</si>
  <si>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</si>
  <si>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</si>
  <si>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</si>
  <si>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</si>
  <si>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</si>
  <si>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</si>
  <si>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</si>
  <si>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</si>
  <si>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</si>
  <si>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</si>
  <si>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</si>
  <si>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</si>
  <si>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</si>
  <si>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</si>
  <si>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</si>
  <si>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</si>
  <si>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</si>
  <si>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</si>
  <si>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</si>
  <si>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</si>
  <si>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</si>
  <si>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</si>
  <si>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</si>
  <si>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</si>
  <si>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</si>
  <si>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</si>
  <si>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</si>
  <si>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</si>
  <si>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</si>
  <si>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</si>
  <si>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</si>
  <si>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</si>
  <si>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</si>
  <si>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</si>
  <si>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</si>
  <si>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</si>
  <si>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</si>
  <si>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</si>
  <si>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</si>
  <si>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</si>
  <si>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</si>
  <si>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</si>
  <si>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</si>
  <si>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</si>
  <si>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</si>
  <si>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</si>
  <si>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</si>
  <si>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</si>
  <si>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</si>
  <si>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</si>
  <si>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</si>
  <si>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</si>
  <si>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</si>
  <si>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</si>
  <si>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</si>
  <si>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</si>
  <si>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</si>
  <si>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</si>
  <si>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</si>
  <si>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</si>
  <si>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</si>
  <si>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</si>
  <si>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</si>
  <si>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</si>
  <si>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</si>
  <si>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</si>
  <si>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</si>
  <si>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</si>
  <si>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</si>
  <si>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</si>
  <si>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</si>
  <si>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</si>
  <si>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</si>
  <si>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</si>
  <si>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</si>
  <si>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</si>
  <si>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</si>
  <si>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</si>
  <si>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</si>
  <si>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</si>
  <si>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</si>
  <si>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</si>
  <si>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</si>
  <si>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</si>
  <si>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</si>
  <si>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</si>
  <si>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</si>
  <si>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</si>
  <si>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</si>
  <si>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</si>
  <si>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</si>
  <si>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</si>
  <si>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</si>
  <si>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</si>
  <si>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</si>
  <si>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</si>
  <si>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</si>
  <si>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</si>
  <si>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</si>
  <si>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</si>
  <si>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</si>
  <si>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</si>
  <si>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</si>
  <si>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</si>
  <si>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</si>
  <si>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</si>
  <si>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</si>
  <si>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</si>
  <si>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</si>
  <si>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</si>
  <si>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</si>
  <si>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</si>
  <si>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</si>
  <si>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</si>
  <si>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</si>
  <si>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</si>
  <si>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</si>
  <si>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</si>
  <si>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</si>
  <si>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</si>
  <si>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</si>
  <si>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</si>
  <si>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</si>
  <si>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</si>
  <si>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</si>
  <si>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</si>
  <si>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</si>
  <si>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</si>
  <si>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</si>
  <si>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</si>
  <si>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</si>
  <si>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</si>
  <si>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</si>
  <si>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</si>
  <si>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</si>
  <si>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</si>
  <si>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</si>
  <si>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</si>
  <si>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</si>
  <si>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</si>
  <si>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</si>
  <si>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</si>
  <si>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</si>
  <si>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</si>
  <si>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</si>
  <si>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</si>
  <si>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</si>
  <si>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</si>
  <si>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</si>
  <si>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</si>
  <si>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</si>
  <si>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</si>
  <si>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</si>
  <si>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</si>
  <si>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</si>
  <si>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</si>
  <si>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</si>
  <si>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</si>
  <si>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</si>
  <si>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</si>
  <si>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</si>
  <si>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</si>
  <si>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</si>
  <si>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</si>
  <si>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</si>
  <si>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</si>
  <si>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</si>
  <si>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</si>
  <si>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</si>
  <si>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</si>
  <si>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</si>
  <si>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</si>
  <si>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</si>
  <si>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</si>
  <si>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</si>
  <si>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</si>
  <si>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</si>
  <si>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</si>
  <si>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</si>
  <si>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</si>
  <si>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</si>
  <si>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</si>
  <si>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</si>
  <si>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</si>
  <si>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</si>
  <si>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</si>
  <si>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</si>
  <si>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</si>
  <si>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</si>
  <si>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</si>
  <si>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</si>
  <si>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</si>
  <si>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</si>
  <si>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</si>
  <si>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</si>
  <si>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</si>
  <si>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</si>
  <si>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</si>
  <si>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</si>
  <si>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</si>
  <si>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</si>
  <si>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</si>
  <si>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</si>
  <si>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</si>
  <si>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</si>
  <si>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</si>
  <si>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</si>
  <si>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</si>
  <si>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</si>
  <si>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</si>
  <si>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</si>
  <si>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</si>
  <si>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</si>
  <si>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</si>
  <si>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</si>
  <si>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</si>
  <si>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</si>
  <si>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</si>
  <si>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</si>
  <si>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</si>
  <si>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</si>
  <si>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</si>
  <si>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</si>
  <si>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</si>
  <si>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</si>
  <si>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</si>
  <si>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</si>
  <si>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</si>
  <si>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</si>
  <si>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</si>
  <si>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</si>
  <si>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</si>
  <si>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</si>
  <si>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</si>
  <si>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</si>
  <si>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</si>
  <si>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</si>
  <si>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</si>
  <si>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</si>
  <si>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</si>
  <si>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</si>
  <si>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</si>
  <si>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</si>
  <si>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</si>
  <si>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</si>
  <si>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</si>
  <si>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</si>
  <si>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</si>
  <si>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</si>
  <si>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</si>
  <si>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</si>
  <si>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</si>
  <si>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</si>
  <si>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</si>
  <si>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</si>
  <si>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</si>
  <si>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</si>
  <si>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</si>
  <si>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</si>
  <si>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</si>
  <si>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</si>
  <si>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</si>
  <si>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</si>
  <si>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</si>
  <si>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</si>
  <si>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</si>
  <si>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</si>
  <si>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</si>
  <si>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</si>
  <si>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</si>
  <si>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</si>
  <si>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</si>
  <si>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</si>
  <si>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</si>
  <si>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</si>
  <si>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</si>
  <si>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</si>
  <si>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</si>
  <si>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</si>
  <si>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</si>
  <si>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</si>
  <si>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</si>
  <si>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</si>
  <si>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</si>
  <si>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</si>
  <si>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</si>
  <si>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</si>
  <si>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</si>
  <si>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</si>
  <si>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</si>
  <si>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</si>
  <si>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</si>
  <si>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</si>
  <si>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</si>
  <si>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</si>
  <si>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</si>
  <si>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</si>
  <si>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</si>
  <si>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</si>
  <si>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</si>
  <si>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</si>
  <si>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</si>
  <si>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</si>
  <si>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</si>
  <si>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</si>
  <si>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</si>
  <si>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</si>
  <si>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</si>
  <si>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</si>
  <si>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</si>
  <si>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</si>
  <si>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</si>
  <si>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</si>
  <si>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</si>
  <si>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</si>
  <si>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</si>
  <si>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</si>
  <si>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</si>
  <si>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</si>
  <si>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</si>
  <si>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</si>
  <si>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</si>
  <si>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</si>
  <si>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</si>
  <si>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</si>
  <si>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</si>
  <si>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</si>
  <si>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</si>
  <si>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</si>
  <si>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</si>
  <si>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</si>
  <si>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</si>
  <si>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</si>
  <si>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</si>
  <si>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</si>
  <si>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</si>
  <si>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</si>
  <si>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</si>
  <si>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</si>
  <si>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</si>
  <si>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</si>
  <si>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</si>
  <si>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</si>
  <si>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</si>
  <si>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</si>
  <si>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</si>
  <si>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</si>
  <si>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</si>
  <si>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</si>
  <si>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</si>
  <si>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</si>
  <si>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</si>
  <si>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</si>
  <si>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</si>
  <si>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</si>
  <si>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</si>
  <si>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</si>
  <si>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</si>
  <si>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</si>
  <si>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</si>
  <si>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</si>
  <si>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</si>
  <si>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</si>
  <si>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</si>
  <si>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</si>
  <si>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</si>
  <si>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</si>
  <si>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</si>
  <si>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</si>
  <si>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</si>
  <si>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</si>
  <si>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</si>
  <si>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</si>
  <si>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</si>
  <si>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</si>
  <si>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</si>
  <si>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</si>
  <si>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</si>
  <si>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</si>
  <si>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</si>
  <si>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</si>
  <si>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</si>
  <si>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</si>
  <si>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</si>
  <si>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</si>
  <si>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</si>
  <si>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</si>
  <si>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</si>
  <si>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</si>
  <si>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</si>
  <si>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</si>
  <si>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</si>
  <si>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</si>
  <si>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</si>
  <si>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</si>
  <si>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</si>
  <si>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</si>
  <si>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</si>
  <si>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</si>
  <si>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</si>
  <si>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</si>
  <si>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</si>
  <si>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</si>
  <si>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</si>
  <si>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</si>
  <si>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</si>
  <si>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</si>
  <si>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</si>
  <si>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</si>
  <si>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</si>
  <si>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</si>
  <si>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</si>
  <si>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</si>
  <si>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</si>
  <si>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</si>
  <si>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</si>
  <si>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</si>
  <si>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</si>
  <si>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</si>
  <si>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</si>
  <si>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</si>
  <si>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</si>
  <si>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</si>
  <si>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</si>
  <si>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</si>
  <si>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</si>
  <si>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</si>
  <si>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</si>
  <si>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</si>
  <si>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</si>
  <si>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</si>
  <si>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</si>
  <si>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</si>
  <si>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</si>
  <si>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</si>
  <si>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</si>
  <si>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</si>
  <si>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</si>
  <si>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</si>
  <si>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</si>
  <si>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</si>
  <si>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</si>
  <si>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</si>
  <si>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</si>
  <si>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</si>
  <si>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</si>
  <si>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</si>
  <si>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</si>
  <si>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</si>
  <si>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</si>
  <si>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</si>
  <si>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</si>
  <si>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</si>
  <si>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</si>
  <si>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</si>
  <si>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</si>
  <si>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</si>
  <si>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</si>
  <si>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</si>
  <si>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</si>
  <si>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</si>
  <si>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</si>
  <si>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</si>
  <si>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</si>
  <si>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</si>
  <si>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</si>
  <si>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</si>
  <si>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</si>
  <si>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</si>
  <si>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</si>
  <si>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</si>
  <si>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</si>
  <si>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</si>
  <si>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</si>
  <si>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</si>
  <si>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</si>
  <si>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</si>
  <si>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</si>
  <si>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</si>
  <si>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</si>
  <si>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</si>
  <si>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</si>
  <si>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</si>
  <si>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</si>
  <si>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</si>
  <si>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</si>
  <si>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</si>
  <si>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</si>
  <si>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</si>
  <si>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</si>
  <si>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</si>
  <si>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</si>
  <si>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</si>
  <si>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</si>
  <si>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</si>
  <si>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</si>
  <si>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</si>
  <si>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</si>
  <si>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</si>
  <si>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</si>
  <si>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</si>
  <si>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</si>
  <si>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</si>
  <si>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</si>
  <si>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</si>
  <si>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</si>
  <si>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</si>
  <si>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</si>
  <si>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</si>
  <si>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</si>
  <si>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</si>
  <si>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</si>
  <si>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</si>
  <si>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</si>
  <si>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</si>
  <si>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</si>
  <si>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</si>
  <si>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</si>
  <si>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</si>
  <si>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</si>
  <si>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</si>
  <si>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</si>
  <si>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</si>
  <si>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</si>
  <si>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</si>
  <si>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</si>
  <si>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</si>
  <si>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</si>
  <si>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</si>
  <si>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</si>
  <si>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</si>
  <si>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</si>
  <si>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</si>
  <si>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</si>
  <si>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</si>
  <si>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</si>
  <si>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</si>
  <si>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</si>
  <si>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</si>
  <si>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</si>
  <si>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</si>
  <si>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</si>
  <si>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</si>
  <si>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</si>
  <si>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</si>
  <si>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</si>
  <si>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</si>
  <si>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</si>
  <si>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</si>
  <si>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</si>
  <si>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</si>
  <si>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</si>
  <si>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</si>
  <si>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</si>
  <si>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</si>
  <si>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</si>
  <si>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</si>
  <si>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</si>
  <si>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</si>
  <si>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</si>
  <si>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</si>
  <si>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</si>
  <si>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</si>
  <si>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</si>
  <si>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</si>
  <si>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</si>
  <si>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</si>
  <si>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</si>
  <si>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</si>
  <si>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</si>
  <si>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</si>
  <si>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</si>
  <si>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</si>
  <si>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</si>
  <si>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</si>
  <si>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</si>
  <si>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</si>
  <si>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</si>
  <si>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</si>
  <si>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</si>
  <si>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</si>
  <si>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</si>
  <si>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</si>
  <si>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</si>
  <si>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</si>
  <si>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</si>
  <si>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</si>
  <si>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</si>
  <si>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</si>
  <si>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</si>
  <si>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</si>
  <si>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</si>
  <si>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</si>
  <si>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</si>
  <si>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</si>
  <si>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</si>
  <si>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</si>
  <si>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</si>
  <si>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</si>
  <si>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</si>
  <si>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</si>
  <si>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</si>
  <si>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</si>
  <si>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</si>
  <si>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</si>
  <si>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</si>
  <si>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</si>
  <si>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</si>
  <si>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</si>
  <si>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</si>
  <si>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</si>
  <si>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</si>
  <si>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</si>
  <si>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</si>
  <si>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</si>
  <si>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</si>
  <si>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</si>
  <si>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</si>
  <si>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</si>
  <si>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</si>
  <si>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</si>
  <si>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</si>
  <si>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</si>
  <si>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</si>
  <si>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</si>
  <si>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</si>
  <si>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</si>
  <si>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</si>
  <si>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</si>
  <si>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</si>
  <si>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</si>
  <si>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</si>
  <si>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</si>
  <si>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</si>
  <si>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</si>
  <si>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</si>
  <si>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</si>
  <si>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</si>
  <si>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</si>
  <si>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</si>
  <si>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</si>
  <si>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</si>
  <si>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</si>
  <si>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</si>
  <si>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</si>
  <si>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</si>
  <si>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</si>
  <si>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</si>
  <si>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</si>
  <si>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</si>
  <si>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</si>
  <si>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</si>
  <si>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</si>
  <si>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</si>
  <si>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</si>
  <si>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</si>
  <si>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</si>
  <si>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</si>
  <si>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</si>
  <si>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</si>
  <si>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</si>
  <si>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</si>
  <si>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</si>
  <si>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</si>
  <si>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</si>
  <si>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</si>
  <si>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</si>
  <si>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</si>
  <si>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</si>
  <si>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</si>
  <si>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</si>
  <si>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</si>
  <si>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</si>
  <si>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</si>
  <si>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</si>
  <si>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</si>
  <si>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</si>
  <si>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</si>
  <si>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</si>
  <si>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</si>
  <si>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</si>
  <si>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</si>
  <si>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</si>
  <si>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</si>
  <si>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</si>
  <si>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</si>
  <si>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</si>
  <si>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</si>
  <si>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</si>
  <si>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</si>
  <si>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</si>
  <si>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</si>
  <si>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</si>
  <si>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</si>
  <si>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</si>
  <si>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</si>
  <si>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</si>
  <si>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</si>
  <si>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</si>
  <si>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</si>
  <si>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</si>
  <si>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</si>
  <si>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</si>
  <si>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</si>
  <si>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</si>
  <si>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</si>
  <si>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</si>
  <si>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</si>
  <si>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</si>
  <si>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</si>
  <si>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</si>
  <si>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</si>
  <si>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</si>
  <si>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</si>
  <si>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</si>
  <si>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</si>
  <si>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</si>
  <si>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</si>
  <si>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</si>
  <si>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</si>
  <si>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</si>
  <si>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</si>
  <si>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</si>
  <si>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</si>
  <si>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</si>
  <si>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</si>
  <si>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</si>
  <si>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</si>
  <si>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</si>
  <si>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</si>
  <si>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</si>
  <si>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</si>
  <si>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</si>
  <si>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</si>
  <si>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</si>
  <si>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</si>
  <si>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</si>
  <si>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</si>
  <si>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</si>
  <si>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</si>
  <si>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</si>
  <si>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</si>
  <si>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</si>
  <si>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</si>
  <si>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</si>
  <si>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</si>
  <si>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</si>
  <si>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</si>
  <si>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</si>
  <si>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</si>
  <si>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</si>
  <si>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</si>
  <si>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</si>
  <si>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</si>
  <si>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</si>
  <si>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</si>
  <si>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</si>
  <si>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</si>
  <si>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</si>
  <si>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</si>
  <si>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</si>
  <si>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</si>
  <si>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</si>
  <si>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</si>
  <si>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</si>
  <si>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</si>
  <si>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</si>
  <si>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</si>
  <si>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</si>
  <si>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</si>
  <si>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</si>
  <si>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</si>
  <si>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</si>
  <si>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</si>
  <si>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</si>
  <si>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</si>
  <si>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</si>
  <si>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</si>
  <si>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</si>
  <si>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</si>
  <si>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</si>
  <si>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</si>
  <si>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</si>
  <si>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</si>
  <si>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</si>
  <si>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</si>
  <si>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</si>
  <si>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</si>
  <si>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</si>
  <si>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</si>
  <si>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</si>
  <si>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</si>
  <si>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</si>
  <si>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</si>
  <si>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</si>
  <si>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</si>
  <si>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</si>
  <si>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</si>
  <si>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</si>
  <si>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</si>
  <si>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</si>
  <si>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</si>
  <si>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</si>
  <si>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</si>
  <si>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</si>
  <si>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</si>
  <si>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</si>
  <si>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</si>
  <si>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</si>
  <si>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</si>
  <si>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</si>
  <si>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</si>
  <si>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</si>
  <si>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</si>
  <si>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</si>
  <si>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</si>
  <si>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</si>
  <si>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</si>
  <si>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</si>
  <si>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</si>
  <si>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</si>
  <si>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</si>
  <si>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</si>
  <si>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</si>
  <si>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</si>
  <si>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</si>
  <si>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</si>
  <si>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</si>
  <si>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</si>
  <si>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</si>
  <si>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</si>
  <si>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</si>
  <si>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</si>
  <si>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</si>
  <si>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</si>
  <si>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</si>
  <si>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</si>
  <si>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</si>
  <si>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</si>
  <si>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</si>
  <si>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</si>
  <si>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</si>
  <si>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</si>
  <si>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</si>
  <si>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</si>
  <si>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</si>
  <si>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</si>
  <si>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</si>
  <si>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</si>
  <si>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</si>
  <si>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</si>
  <si>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</si>
  <si>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</si>
  <si>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</si>
  <si>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</si>
  <si>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</si>
  <si>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</si>
  <si>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</si>
  <si>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</si>
  <si>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</si>
  <si>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</si>
  <si>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</si>
  <si>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</si>
  <si>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</si>
  <si>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</si>
  <si>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</si>
  <si>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</si>
  <si>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</si>
  <si>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</si>
  <si>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</si>
  <si>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</si>
  <si>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</si>
  <si>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</si>
  <si>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</si>
  <si>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</si>
  <si>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</si>
  <si>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</si>
  <si>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</si>
  <si>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</si>
  <si>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</si>
  <si>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</si>
  <si>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</si>
  <si>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</si>
  <si>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</si>
  <si>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</si>
  <si>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</si>
  <si>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</si>
  <si>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</si>
  <si>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</si>
  <si>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</si>
  <si>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</si>
  <si>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</si>
  <si>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</si>
  <si>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</si>
  <si>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</si>
  <si>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</si>
  <si>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</si>
  <si>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</si>
  <si>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</si>
  <si>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</si>
  <si>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</si>
  <si>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</si>
  <si>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</si>
  <si>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</si>
  <si>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</si>
  <si>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</si>
  <si>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</si>
  <si>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</si>
  <si>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</si>
  <si>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</si>
  <si>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</si>
  <si>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</si>
  <si>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</si>
  <si>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</si>
  <si>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</si>
  <si>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</si>
  <si>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</si>
  <si>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</si>
  <si>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</si>
  <si>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</si>
  <si>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</si>
  <si>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</si>
  <si>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</si>
  <si>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</si>
  <si>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</si>
  <si>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</si>
  <si>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</si>
  <si>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</si>
  <si>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</si>
  <si>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</si>
  <si>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</si>
  <si>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</si>
  <si>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</si>
  <si>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</si>
  <si>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</si>
  <si>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</si>
  <si>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</si>
  <si>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</si>
  <si>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</si>
  <si>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</si>
  <si>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</si>
  <si>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</si>
  <si>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</si>
  <si>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</si>
  <si>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</si>
  <si>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</si>
  <si>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</si>
  <si>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</si>
  <si>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</si>
  <si>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</si>
  <si>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</si>
  <si>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</si>
  <si>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</si>
  <si>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</si>
  <si>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</si>
  <si>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</si>
  <si>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</si>
  <si>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</si>
  <si>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</si>
  <si>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</si>
  <si>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</si>
  <si>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</si>
  <si>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</si>
  <si>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</si>
  <si>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</si>
  <si>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</si>
  <si>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</si>
  <si>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</si>
  <si>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</si>
  <si>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</si>
  <si>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</si>
  <si>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</si>
  <si>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</si>
  <si>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</si>
  <si>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</si>
  <si>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</si>
  <si>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</si>
  <si>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</si>
  <si>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</si>
  <si>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</si>
  <si>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</si>
  <si>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</si>
  <si>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</si>
  <si>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</si>
  <si>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</si>
  <si>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</si>
  <si>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</si>
  <si>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</si>
  <si>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</si>
  <si>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</si>
  <si>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</si>
  <si>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</si>
  <si>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</si>
  <si>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</si>
  <si>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</si>
  <si>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</si>
  <si>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</si>
  <si>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</si>
  <si>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</si>
  <si>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</si>
  <si>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</si>
  <si>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</si>
  <si>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</si>
  <si>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</si>
  <si>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</si>
  <si>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</si>
  <si>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</si>
  <si>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</si>
  <si>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</si>
  <si>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</si>
  <si>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</si>
  <si>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</si>
  <si>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</si>
  <si>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</si>
  <si>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</si>
  <si>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</si>
  <si>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</si>
  <si>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</si>
  <si>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</si>
  <si>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</si>
  <si>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</si>
  <si>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</si>
  <si>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</si>
  <si>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</si>
  <si>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</si>
  <si>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</si>
  <si>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</si>
  <si>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</si>
  <si>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</si>
  <si>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</si>
  <si>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</si>
  <si>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</si>
  <si>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</si>
  <si>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</si>
  <si>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</si>
  <si>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</si>
  <si>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</si>
  <si>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</si>
  <si>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</si>
  <si>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</si>
  <si>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</si>
  <si>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</si>
  <si>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</si>
  <si>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</si>
  <si>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</si>
  <si>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</si>
  <si>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</si>
  <si>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</si>
  <si>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</si>
  <si>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</si>
  <si>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</si>
  <si>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</si>
  <si>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</si>
  <si>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</si>
  <si>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</si>
  <si>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</si>
  <si>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</si>
  <si>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</si>
  <si>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</si>
  <si>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</si>
  <si>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</si>
  <si>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</si>
  <si>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</si>
  <si>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</si>
  <si>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</si>
  <si>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</si>
  <si>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</si>
  <si>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</si>
  <si>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</si>
  <si>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</si>
  <si>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</si>
  <si>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</si>
  <si>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</si>
  <si>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</si>
  <si>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</si>
  <si>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</si>
  <si>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</si>
  <si>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</si>
  <si>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</si>
  <si>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</si>
  <si>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</si>
  <si>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</si>
  <si>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</si>
  <si>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</si>
  <si>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</si>
  <si>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</si>
  <si>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</si>
  <si>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</si>
  <si>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</si>
  <si>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</si>
  <si>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</si>
  <si>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</si>
  <si>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</si>
  <si>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</si>
  <si>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</si>
  <si>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</si>
  <si>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</si>
  <si>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</si>
  <si>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</si>
  <si>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</si>
  <si>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</si>
  <si>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</si>
  <si>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</si>
  <si>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</si>
  <si>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</si>
  <si>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</si>
  <si>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</si>
  <si>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</si>
  <si>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</si>
  <si>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</si>
  <si>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</si>
  <si>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</si>
  <si>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</si>
  <si>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</si>
  <si>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</si>
  <si>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</si>
  <si>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</si>
  <si>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</si>
  <si>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</si>
  <si>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</si>
  <si>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</si>
  <si>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</si>
  <si>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</si>
  <si>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</si>
  <si>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</si>
  <si>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</si>
  <si>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</si>
  <si>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</si>
  <si>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</si>
  <si>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</si>
  <si>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</si>
  <si>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</si>
  <si>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</si>
  <si>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</si>
  <si>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</si>
  <si>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</si>
  <si>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</si>
  <si>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</si>
  <si>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</si>
  <si>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</si>
  <si>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</si>
  <si>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</si>
  <si>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</si>
  <si>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</si>
  <si>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</si>
  <si>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</si>
  <si>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</si>
  <si>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</si>
  <si>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</si>
  <si>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</si>
  <si>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</si>
  <si>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</si>
  <si>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</si>
  <si>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</si>
  <si>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</si>
  <si>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</si>
  <si>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</si>
  <si>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</si>
  <si>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</si>
  <si>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</si>
  <si>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</si>
  <si>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</si>
  <si>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</si>
  <si>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</si>
  <si>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</si>
  <si>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</si>
  <si>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</si>
  <si>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</si>
  <si>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</si>
  <si>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</si>
  <si>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</si>
  <si>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</si>
  <si>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</si>
  <si>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</si>
  <si>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</si>
  <si>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</si>
  <si>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</si>
  <si>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</si>
  <si>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</si>
  <si>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</si>
  <si>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</si>
  <si>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</si>
  <si>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</si>
  <si>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</si>
  <si>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</si>
  <si>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</si>
  <si>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</si>
  <si>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</si>
  <si>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</si>
  <si>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</si>
  <si>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</si>
  <si>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</si>
  <si>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</si>
  <si>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</si>
  <si>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</si>
  <si>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</si>
  <si>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</si>
  <si>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</si>
  <si>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</si>
  <si>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</si>
  <si>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</si>
  <si>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</si>
  <si>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</si>
  <si>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</si>
  <si>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</si>
  <si>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</si>
  <si>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</si>
  <si>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</si>
  <si>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</si>
  <si>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</si>
  <si>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</si>
  <si>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</si>
  <si>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</si>
  <si>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</si>
  <si>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</si>
  <si>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</si>
  <si>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</si>
  <si>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</si>
  <si>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</si>
  <si>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</si>
  <si>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</si>
  <si>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</si>
  <si>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</si>
  <si>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</si>
  <si>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</si>
  <si>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</si>
  <si>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</si>
  <si>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</si>
  <si>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</si>
  <si>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</si>
  <si>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</si>
  <si>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</si>
  <si>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</si>
  <si>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</si>
  <si>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</si>
  <si>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</si>
  <si>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</si>
  <si>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</si>
  <si>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</si>
  <si>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</si>
  <si>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</si>
  <si>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</si>
  <si>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</si>
  <si>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</si>
  <si>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</si>
  <si>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</si>
  <si>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</si>
  <si>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</si>
  <si>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</si>
  <si>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</si>
  <si>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</si>
  <si>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</si>
  <si>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</si>
  <si>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</si>
  <si>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</si>
  <si>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</si>
  <si>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</si>
  <si>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</si>
  <si>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</si>
  <si>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</si>
  <si>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</si>
  <si>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</si>
  <si>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</si>
  <si>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</si>
  <si>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</si>
  <si>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</si>
  <si>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</si>
  <si>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</si>
  <si>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</si>
  <si>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</si>
  <si>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</si>
  <si>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</si>
  <si>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</si>
  <si>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</si>
  <si>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</si>
  <si>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</si>
  <si>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</si>
  <si>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</si>
  <si>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</si>
  <si>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</si>
  <si>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</si>
  <si>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</si>
  <si>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</si>
  <si>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</si>
  <si>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</si>
  <si>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</si>
  <si>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</si>
  <si>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</si>
  <si>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</si>
  <si>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</si>
  <si>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</si>
  <si>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</si>
  <si>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</si>
  <si>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</si>
  <si>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</si>
  <si>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</si>
  <si>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</si>
  <si>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</si>
  <si>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</si>
  <si>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</si>
  <si>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</si>
  <si>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</si>
  <si>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</si>
  <si>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</si>
  <si>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</si>
  <si>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</si>
  <si>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</si>
  <si>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</si>
  <si>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</si>
  <si>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</si>
  <si>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</si>
  <si>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</si>
  <si>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</si>
  <si>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</si>
  <si>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</si>
  <si>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</si>
  <si>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</si>
  <si>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</si>
  <si>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</si>
  <si>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</si>
  <si>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</si>
  <si>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</si>
  <si>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</si>
  <si>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</si>
  <si>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</si>
  <si>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</si>
  <si>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</si>
  <si>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</si>
  <si>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</si>
  <si>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</si>
  <si>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</si>
  <si>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</si>
  <si>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</si>
  <si>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</si>
  <si>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</si>
  <si>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</si>
  <si>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</si>
  <si>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</si>
  <si>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</si>
  <si>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</si>
  <si>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</si>
  <si>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</si>
  <si>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</si>
  <si>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</si>
  <si>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</si>
  <si>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</si>
  <si>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</si>
  <si>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</si>
  <si>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</si>
  <si>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</si>
  <si>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</si>
  <si>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</si>
  <si>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</si>
  <si>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</si>
  <si>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</si>
  <si>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</si>
  <si>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</si>
  <si>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</si>
  <si>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</si>
  <si>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</si>
  <si>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</si>
  <si>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</si>
  <si>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</si>
  <si>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</si>
  <si>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</si>
  <si>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</si>
  <si>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</si>
  <si>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</si>
  <si>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</si>
  <si>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</si>
  <si>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</si>
  <si>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</si>
  <si>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</si>
  <si>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</si>
  <si>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</si>
  <si>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</si>
  <si>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</si>
  <si>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</si>
  <si>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</si>
  <si>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</si>
  <si>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</si>
  <si>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</si>
  <si>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</si>
  <si>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</si>
  <si>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</si>
  <si>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</si>
  <si>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</si>
  <si>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</si>
  <si>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</si>
  <si>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</si>
  <si>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</si>
  <si>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</si>
  <si>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</si>
  <si>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</si>
  <si>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</si>
  <si>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</si>
  <si>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</si>
  <si>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</si>
  <si>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</si>
  <si>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</si>
  <si>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</si>
  <si>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</si>
  <si>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</si>
  <si>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</si>
  <si>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</si>
  <si>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</si>
  <si>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</si>
  <si>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</si>
  <si>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</si>
  <si>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</si>
  <si>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</si>
  <si>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</si>
  <si>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</si>
  <si>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</si>
  <si>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</si>
  <si>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</si>
  <si>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</si>
  <si>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</si>
  <si>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</si>
  <si>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</si>
  <si>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</si>
  <si>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</si>
  <si>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</si>
  <si>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</si>
  <si>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</si>
  <si>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</si>
  <si>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</si>
  <si>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</si>
  <si>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</si>
  <si>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</si>
  <si>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</si>
  <si>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</si>
  <si>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</si>
  <si>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</si>
  <si>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</si>
  <si>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</si>
  <si>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</si>
  <si>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</si>
  <si>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</si>
  <si>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</si>
  <si>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</si>
  <si>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</si>
  <si>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</si>
  <si>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</si>
  <si>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</si>
  <si>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</si>
  <si>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</si>
  <si>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</si>
  <si>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</si>
  <si>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</si>
  <si>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</si>
  <si>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</si>
  <si>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</si>
  <si>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</si>
  <si>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</si>
  <si>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</si>
  <si>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</si>
  <si>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</si>
  <si>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</si>
  <si>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</si>
  <si>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</si>
  <si>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</si>
  <si>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</si>
  <si>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</si>
  <si>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</si>
  <si>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</si>
  <si>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</si>
  <si>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</si>
  <si>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</si>
  <si>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</si>
  <si>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</si>
  <si>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</si>
  <si>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</si>
  <si>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</si>
  <si>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</si>
  <si>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</si>
  <si>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</si>
  <si>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</si>
  <si>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</si>
  <si>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</si>
  <si>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</si>
  <si>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</si>
  <si>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</si>
  <si>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</si>
  <si>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</si>
  <si>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</si>
  <si>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</si>
  <si>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</si>
  <si>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</si>
  <si>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</si>
  <si>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</si>
  <si>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</si>
  <si>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</si>
  <si>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</si>
  <si>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</si>
  <si>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</si>
  <si>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</si>
  <si>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</si>
  <si>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</si>
  <si>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</si>
  <si>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</si>
  <si>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</si>
  <si>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</si>
  <si>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</si>
  <si>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</si>
  <si>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</si>
  <si>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</si>
  <si>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</si>
  <si>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</si>
  <si>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</si>
  <si>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</si>
  <si>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</si>
  <si>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</si>
  <si>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</si>
  <si>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</si>
  <si>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</si>
  <si>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</si>
  <si>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</si>
  <si>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</si>
  <si>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</si>
  <si>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</si>
  <si>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</si>
  <si>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</si>
  <si>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</si>
  <si>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</si>
  <si>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</si>
  <si>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</si>
  <si>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</si>
  <si>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</si>
  <si>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</si>
  <si>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</si>
  <si>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</si>
  <si>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</si>
  <si>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</si>
  <si>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</si>
  <si>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</si>
  <si>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</si>
  <si>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</si>
  <si>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</si>
  <si>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</si>
  <si>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</si>
  <si>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</si>
  <si>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</si>
  <si>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</si>
  <si>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</si>
  <si>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</si>
  <si>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</si>
  <si>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</si>
  <si>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</si>
  <si>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</si>
  <si>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</si>
  <si>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</si>
  <si>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</si>
  <si>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</si>
  <si>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</si>
  <si>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</si>
  <si>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</si>
  <si>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</si>
  <si>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</si>
  <si>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</si>
  <si>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</si>
  <si>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</si>
  <si>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</si>
  <si>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</si>
  <si>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</si>
  <si>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</si>
  <si>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</si>
  <si>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</si>
  <si>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</si>
  <si>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</si>
  <si>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</si>
  <si>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</si>
  <si>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</si>
  <si>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</si>
  <si>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</si>
  <si>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</si>
  <si>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</si>
  <si>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</si>
  <si>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</si>
  <si>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</si>
  <si>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</si>
  <si>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</si>
  <si>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</si>
  <si>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</si>
  <si>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</si>
  <si>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</si>
  <si>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</si>
  <si>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</si>
  <si>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</si>
  <si>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</si>
  <si>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</si>
  <si>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</si>
  <si>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</si>
  <si>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</si>
  <si>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</si>
  <si>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</si>
  <si>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</si>
  <si>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</si>
  <si>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</si>
  <si>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</si>
  <si>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</si>
  <si>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</si>
  <si>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</si>
  <si>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</si>
  <si>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</si>
  <si>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</si>
  <si>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</si>
  <si>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</si>
  <si>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</si>
  <si>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</si>
  <si>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</si>
  <si>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</si>
  <si>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</si>
  <si>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</si>
  <si>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</si>
  <si>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</si>
  <si>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</si>
  <si>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</si>
  <si>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</si>
  <si>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</si>
  <si>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</si>
  <si>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</si>
  <si>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</si>
  <si>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</si>
  <si>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</si>
  <si>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</si>
  <si>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</si>
  <si>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</si>
  <si>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</si>
  <si>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</si>
  <si>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</si>
  <si>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</si>
  <si>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</si>
  <si>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</si>
  <si>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</si>
  <si>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</si>
  <si>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</si>
  <si>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</si>
  <si>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</si>
  <si>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</si>
  <si>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</si>
  <si>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</si>
  <si>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</si>
  <si>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</si>
  <si>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</si>
  <si>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</si>
  <si>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</si>
  <si>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</si>
  <si>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</si>
  <si>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</si>
  <si>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</si>
  <si>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</si>
  <si>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</si>
  <si>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</si>
  <si>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</si>
  <si>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</si>
  <si>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</si>
  <si>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</si>
  <si>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</si>
  <si>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</si>
  <si>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</si>
  <si>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</si>
  <si>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</si>
  <si>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</si>
  <si>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</si>
  <si>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</si>
  <si>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</si>
  <si>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</si>
  <si>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</si>
  <si>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</si>
  <si>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</si>
  <si>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</si>
  <si>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</si>
  <si>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</si>
  <si>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</si>
  <si>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</si>
  <si>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</si>
  <si>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</si>
  <si>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</si>
  <si>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</si>
  <si>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</si>
  <si>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</si>
  <si>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</si>
  <si>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</si>
  <si>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</si>
  <si>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</si>
  <si>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</si>
  <si>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</si>
  <si>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</si>
  <si>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</si>
  <si>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</si>
  <si>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</si>
  <si>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</si>
  <si>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</si>
  <si>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</si>
  <si>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</si>
  <si>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</si>
  <si>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</si>
  <si>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</si>
  <si>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</si>
  <si>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</si>
  <si>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</si>
  <si>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</si>
  <si>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</si>
  <si>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</si>
  <si>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</si>
  <si>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</si>
  <si>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</si>
  <si>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</si>
  <si>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</si>
  <si>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</si>
  <si>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</si>
  <si>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</si>
  <si>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</si>
  <si>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</si>
  <si>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</si>
  <si>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</si>
  <si>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</si>
  <si>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</si>
  <si>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</si>
  <si>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</si>
  <si>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</si>
  <si>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</si>
  <si>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</si>
  <si>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</si>
  <si>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</si>
  <si>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</si>
  <si>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</si>
  <si>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</si>
  <si>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</si>
  <si>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</si>
  <si>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</si>
  <si>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</si>
  <si>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</si>
  <si>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</si>
  <si>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</si>
  <si>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</si>
  <si>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</si>
  <si>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</si>
  <si>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</si>
  <si>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</si>
  <si>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</si>
  <si>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</si>
  <si>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</si>
  <si>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</si>
  <si>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</si>
  <si>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</si>
  <si>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</si>
  <si>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</si>
  <si>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</si>
  <si>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</si>
  <si>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</si>
  <si>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</si>
  <si>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</si>
  <si>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</si>
  <si>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</si>
  <si>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</si>
  <si>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</si>
  <si>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</si>
  <si>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</si>
  <si>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</si>
  <si>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</si>
  <si>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</si>
  <si>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</si>
  <si>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</si>
  <si>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</si>
  <si>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</si>
  <si>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</si>
  <si>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</si>
  <si>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</si>
  <si>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</si>
  <si>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</si>
  <si>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</si>
  <si>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</si>
  <si>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</si>
  <si>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</si>
  <si>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</si>
  <si>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</si>
  <si>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</si>
  <si>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</si>
  <si>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</si>
  <si>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</si>
  <si>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</si>
  <si>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</si>
  <si>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</si>
  <si>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</si>
  <si>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</si>
  <si>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</si>
  <si>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</si>
  <si>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</si>
  <si>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</si>
  <si>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</si>
  <si>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</si>
  <si>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</si>
  <si>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</si>
  <si>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</si>
  <si>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</si>
  <si>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</si>
  <si>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</si>
  <si>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</si>
  <si>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</si>
  <si>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</si>
  <si>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</si>
  <si>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</si>
  <si>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</si>
  <si>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</si>
  <si>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</si>
  <si>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</si>
  <si>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</si>
  <si>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</si>
  <si>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</si>
  <si>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</si>
  <si>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</si>
  <si>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</si>
  <si>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</si>
  <si>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</si>
  <si>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</si>
  <si>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</si>
  <si>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</si>
  <si>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</si>
  <si>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</si>
  <si>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</si>
  <si>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</si>
  <si>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</si>
  <si>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</si>
  <si>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</si>
  <si>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</si>
  <si>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</si>
  <si>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</si>
  <si>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</si>
  <si>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</si>
  <si>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</si>
  <si>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</si>
  <si>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</si>
  <si>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</si>
  <si>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</si>
  <si>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</si>
  <si>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</si>
  <si>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</si>
  <si>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</si>
  <si>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</si>
  <si>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</si>
  <si>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</si>
  <si>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</si>
  <si>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</si>
  <si>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</si>
  <si>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</si>
  <si>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</si>
  <si>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</si>
  <si>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</si>
  <si>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</si>
  <si>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</si>
  <si>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</si>
  <si>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</si>
  <si>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</si>
  <si>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</si>
  <si>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</si>
  <si>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</si>
  <si>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</si>
  <si>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</si>
  <si>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</si>
  <si>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</si>
  <si>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</si>
  <si>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</si>
  <si>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</si>
  <si>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</si>
  <si>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</si>
  <si>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</si>
  <si>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</si>
  <si>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</si>
  <si>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</si>
  <si>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</si>
  <si>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</si>
  <si>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</si>
  <si>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</si>
  <si>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</si>
  <si>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</si>
  <si>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</si>
  <si>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</si>
  <si>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</si>
  <si>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</si>
  <si>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</si>
  <si>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</si>
  <si>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</si>
  <si>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</si>
  <si>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</si>
  <si>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</si>
  <si>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</si>
  <si>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</si>
  <si>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</si>
  <si>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</si>
  <si>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</si>
  <si>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</si>
  <si>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</si>
  <si>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</si>
  <si>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</si>
  <si>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</si>
  <si>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</si>
  <si>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</si>
  <si>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</si>
  <si>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</si>
  <si>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</si>
  <si>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</si>
  <si>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</si>
  <si>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</si>
  <si>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</si>
  <si>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</si>
  <si>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</si>
  <si>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</si>
  <si>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</si>
  <si>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</si>
  <si>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</si>
  <si>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</si>
  <si>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</si>
  <si>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</si>
  <si>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</si>
  <si>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</si>
  <si>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</si>
  <si>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</si>
  <si>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</si>
  <si>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</si>
  <si>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</si>
  <si>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</si>
  <si>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</si>
  <si>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</si>
  <si>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</si>
  <si>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</si>
  <si>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</si>
  <si>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</si>
  <si>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</si>
  <si>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</si>
  <si>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</si>
  <si>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</si>
  <si>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</si>
  <si>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</si>
  <si>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</si>
  <si>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</si>
  <si>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</si>
  <si>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</si>
  <si>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</si>
  <si>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</si>
  <si>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</si>
  <si>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</si>
  <si>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</si>
  <si>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</si>
  <si>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</si>
  <si>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</si>
  <si>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</si>
  <si>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</si>
  <si>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</si>
  <si>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</si>
  <si>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</si>
  <si>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</si>
  <si>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</si>
  <si>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</si>
  <si>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</si>
  <si>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</si>
  <si>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</si>
  <si>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</si>
  <si>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</si>
  <si>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</si>
  <si>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</si>
  <si>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</si>
  <si>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</si>
  <si>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</si>
  <si>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</si>
  <si>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</si>
  <si>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</si>
  <si>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</si>
  <si>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</si>
  <si>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</si>
  <si>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</si>
  <si>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</si>
  <si>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</si>
  <si>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</si>
  <si>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</si>
  <si>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</si>
  <si>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</si>
  <si>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</si>
  <si>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</si>
  <si>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</si>
  <si>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</si>
  <si>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</si>
  <si>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</si>
  <si>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</si>
  <si>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</si>
  <si>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</si>
  <si>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</si>
  <si>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</si>
  <si>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</si>
  <si>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</si>
  <si>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</si>
  <si>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</si>
  <si>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</si>
  <si>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</si>
  <si>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</si>
  <si>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</si>
  <si>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</si>
  <si>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</si>
  <si>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</si>
  <si>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</si>
  <si>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</si>
  <si>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</si>
  <si>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</si>
  <si>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</si>
  <si>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</si>
  <si>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</si>
  <si>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</si>
  <si>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</si>
  <si>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</si>
  <si>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</si>
  <si>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</si>
  <si>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</si>
  <si>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</si>
  <si>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</si>
  <si>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</si>
  <si>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</si>
  <si>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</si>
  <si>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</si>
  <si>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</si>
  <si>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</si>
  <si>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</si>
  <si>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</si>
  <si>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</si>
  <si>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</si>
  <si>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</si>
  <si>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</si>
  <si>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</si>
  <si>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</si>
  <si>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</si>
  <si>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</si>
  <si>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</si>
  <si>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</si>
  <si>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</si>
  <si>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</si>
  <si>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</si>
  <si>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</si>
  <si>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</si>
  <si>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</si>
  <si>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</si>
  <si>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</si>
  <si>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</si>
  <si>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</si>
  <si>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</si>
  <si>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</si>
  <si>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</si>
  <si>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</si>
  <si>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</si>
  <si>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</si>
  <si>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</si>
  <si>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</si>
  <si>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</si>
  <si>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</si>
  <si>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</si>
  <si>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</si>
  <si>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</si>
  <si>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</si>
  <si>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</si>
  <si>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</si>
  <si>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</si>
  <si>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</si>
  <si>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</si>
  <si>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</si>
  <si>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</si>
  <si>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</si>
  <si>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</si>
  <si>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</si>
  <si>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</si>
  <si>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</si>
  <si>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</si>
  <si>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</si>
  <si>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</si>
  <si>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</si>
  <si>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</si>
  <si>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</si>
  <si>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</si>
  <si>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</si>
  <si>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</si>
  <si>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</si>
  <si>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</si>
  <si>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</si>
  <si>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</si>
  <si>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</si>
  <si>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</si>
  <si>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</si>
  <si>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</si>
  <si>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</si>
  <si>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</si>
  <si>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</si>
  <si>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</si>
  <si>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</si>
  <si>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</si>
  <si>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</si>
  <si>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</si>
  <si>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</si>
  <si>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</si>
  <si>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</si>
  <si>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</si>
  <si>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</si>
  <si>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</si>
  <si>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</si>
  <si>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</si>
  <si>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</si>
  <si>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</si>
  <si>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</si>
  <si>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</si>
  <si>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</si>
  <si>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</si>
  <si>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</si>
  <si>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</si>
  <si>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</si>
  <si>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</si>
  <si>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</si>
  <si>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</si>
  <si>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</si>
  <si>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</si>
  <si>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</si>
  <si>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</si>
  <si>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</si>
  <si>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</si>
  <si>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</si>
  <si>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</si>
  <si>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</si>
  <si>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</si>
  <si>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</si>
  <si>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</si>
  <si>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</si>
  <si>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</si>
  <si>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</si>
  <si>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</si>
  <si>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</si>
  <si>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</si>
  <si>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</si>
  <si>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</si>
  <si>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</si>
  <si>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</si>
  <si>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</si>
  <si>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</si>
  <si>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</si>
  <si>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</si>
  <si>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</si>
  <si>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</si>
  <si>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</si>
  <si>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</si>
  <si>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</si>
  <si>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</si>
  <si>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</si>
  <si>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</si>
  <si>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</si>
  <si>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</si>
  <si>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</si>
  <si>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</si>
  <si>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</si>
  <si>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</si>
  <si>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</si>
  <si>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</si>
  <si>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</si>
  <si>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</si>
  <si>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</si>
  <si>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</si>
  <si>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</si>
  <si>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</si>
  <si>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</si>
  <si>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</si>
  <si>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</si>
  <si>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</si>
  <si>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</si>
  <si>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</si>
  <si>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</si>
  <si>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</si>
  <si>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</si>
  <si>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</si>
  <si>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</si>
  <si>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</si>
  <si>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</si>
  <si>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</si>
  <si>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</si>
  <si>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</si>
  <si>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</si>
  <si>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</si>
  <si>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</si>
  <si>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</si>
  <si>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</si>
  <si>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</si>
  <si>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</si>
  <si>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</si>
  <si>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</si>
  <si>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</si>
  <si>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</si>
  <si>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</si>
  <si>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</si>
  <si>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</si>
  <si>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</si>
  <si>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</si>
  <si>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</si>
  <si>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</si>
  <si>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</si>
  <si>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</si>
  <si>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</si>
  <si>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</si>
  <si>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</si>
  <si>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</si>
  <si>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</si>
  <si>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</si>
  <si>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</si>
  <si>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</si>
  <si>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</si>
  <si>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</si>
  <si>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</si>
  <si>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</si>
  <si>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</si>
  <si>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</si>
  <si>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</si>
  <si>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</si>
  <si>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</si>
  <si>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</si>
  <si>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</si>
  <si>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</si>
  <si>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</si>
  <si>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</si>
  <si>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</si>
  <si>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</si>
  <si>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</si>
  <si>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</si>
  <si>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</si>
  <si>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</si>
  <si>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</si>
  <si>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</si>
  <si>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</si>
  <si>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</si>
  <si>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</si>
  <si>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</si>
  <si>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</si>
  <si>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</si>
  <si>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</si>
  <si>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</si>
  <si>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</si>
  <si>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</si>
  <si>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</si>
  <si>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</si>
  <si>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</si>
  <si>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</si>
  <si>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</si>
  <si>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</si>
  <si>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</si>
  <si>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</si>
  <si>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</si>
  <si>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</si>
  <si>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</si>
  <si>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</si>
  <si>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</si>
  <si>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</si>
  <si>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</si>
  <si>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</si>
  <si>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</si>
  <si>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</si>
  <si>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</si>
  <si>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</si>
  <si>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</si>
  <si>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</si>
  <si>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</si>
  <si>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</si>
  <si>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</si>
  <si>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</si>
  <si>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</si>
  <si>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</si>
  <si>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</si>
  <si>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</si>
  <si>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</si>
  <si>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</si>
  <si>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</si>
  <si>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</si>
  <si>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</si>
  <si>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</si>
  <si>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</si>
  <si>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</si>
  <si>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</si>
  <si>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</si>
  <si>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</si>
  <si>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</si>
  <si>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</si>
  <si>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</si>
  <si>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</si>
  <si>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</si>
  <si>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</si>
  <si>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</si>
  <si>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</si>
  <si>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</si>
  <si>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</si>
  <si>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</si>
  <si>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</si>
  <si>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</si>
  <si>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</si>
  <si>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</si>
  <si>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</si>
  <si>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</si>
  <si>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</si>
  <si>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</si>
  <si>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</si>
  <si>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</si>
  <si>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</si>
  <si>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</si>
  <si>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</si>
  <si>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</si>
  <si>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</si>
  <si>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</si>
  <si>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</si>
  <si>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</si>
  <si>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</si>
  <si>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</si>
  <si>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</si>
  <si>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</si>
  <si>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</si>
  <si>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</si>
  <si>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</si>
  <si>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</si>
  <si>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</si>
  <si>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</si>
  <si>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</si>
  <si>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</si>
  <si>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</si>
  <si>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</si>
  <si>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</si>
  <si>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</si>
  <si>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</si>
  <si>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</si>
  <si>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</si>
  <si>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</si>
  <si>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</si>
  <si>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</si>
  <si>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</si>
  <si>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</si>
  <si>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</si>
  <si>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</si>
  <si>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</si>
  <si>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</si>
  <si>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</si>
  <si>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</si>
  <si>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</si>
  <si>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</si>
  <si>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</si>
  <si>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</si>
  <si>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</si>
  <si>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</si>
  <si>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</si>
  <si>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</si>
  <si>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</si>
  <si>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</si>
  <si>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</si>
  <si>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</si>
  <si>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</si>
  <si>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</si>
  <si>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</si>
  <si>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</si>
  <si>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</si>
  <si>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</si>
  <si>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</si>
  <si>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</si>
  <si>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</si>
  <si>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</si>
  <si>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</si>
  <si>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</si>
  <si>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</si>
  <si>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</si>
  <si>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</si>
  <si>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</si>
  <si>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</si>
  <si>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</si>
  <si>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</si>
  <si>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</si>
  <si>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</si>
  <si>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</si>
  <si>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</si>
  <si>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</si>
  <si>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</si>
  <si>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</si>
  <si>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</si>
  <si>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</si>
  <si>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</si>
  <si>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</si>
  <si>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</si>
  <si>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</si>
  <si>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</si>
  <si>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</si>
  <si>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</si>
  <si>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</si>
  <si>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</si>
  <si>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</si>
  <si>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</si>
  <si>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</si>
  <si>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</si>
  <si>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</si>
  <si>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</si>
  <si>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</si>
  <si>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</si>
  <si>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</si>
  <si>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</si>
  <si>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</si>
  <si>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</si>
  <si>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</si>
  <si>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</si>
  <si>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</si>
  <si>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</si>
  <si>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</si>
  <si>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</si>
  <si>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</si>
  <si>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</si>
  <si>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</si>
  <si>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</si>
  <si>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</si>
  <si>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</si>
  <si>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</si>
  <si>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</si>
  <si>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</si>
  <si>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</si>
  <si>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</si>
  <si>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</si>
  <si>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</si>
  <si>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</si>
  <si>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</si>
  <si>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</si>
  <si>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</si>
  <si>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</si>
  <si>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</si>
  <si>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</si>
  <si>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</si>
  <si>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</si>
  <si>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</si>
  <si>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</si>
  <si>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</si>
  <si>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</si>
  <si>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</si>
  <si>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</si>
  <si>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</si>
  <si>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</si>
  <si>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</si>
  <si>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</si>
  <si>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</si>
  <si>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</si>
  <si>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</si>
  <si>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</si>
  <si>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</si>
  <si>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</si>
  <si>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</si>
  <si>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</si>
  <si>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</si>
  <si>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</si>
  <si>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</si>
  <si>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</si>
  <si>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</si>
  <si>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</si>
  <si>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</si>
  <si>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</si>
  <si>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</si>
  <si>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</si>
  <si>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</si>
  <si>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</si>
  <si>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</si>
  <si>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</si>
  <si>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</si>
  <si>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</si>
  <si>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</si>
  <si>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</si>
  <si>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</si>
  <si>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</si>
  <si>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</si>
  <si>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</si>
  <si>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</si>
  <si>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</si>
  <si>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</si>
  <si>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</si>
  <si>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</si>
  <si>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</si>
  <si>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</si>
  <si>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</si>
  <si>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</si>
  <si>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</si>
  <si>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</si>
  <si>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</si>
  <si>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</si>
  <si>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</si>
  <si>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</si>
  <si>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</si>
  <si>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</si>
  <si>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</si>
  <si>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</si>
  <si>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</si>
  <si>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</si>
  <si>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</si>
  <si>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</si>
  <si>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</si>
  <si>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</si>
  <si>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</si>
  <si>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</si>
  <si>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</si>
  <si>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</si>
  <si>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</si>
  <si>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</si>
  <si>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</si>
  <si>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</si>
  <si>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</si>
  <si>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</si>
  <si>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</si>
  <si>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</si>
  <si>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</si>
  <si>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</si>
  <si>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</si>
  <si>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</si>
  <si>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</si>
  <si>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</si>
  <si>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</si>
  <si>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</si>
  <si>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</si>
  <si>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</si>
  <si>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</si>
  <si>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</si>
  <si>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</si>
  <si>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</si>
  <si>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</si>
  <si>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</si>
  <si>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</si>
  <si>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</si>
  <si>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</si>
  <si>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</si>
  <si>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</si>
  <si>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</si>
  <si>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</si>
  <si>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</si>
  <si>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</si>
  <si>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</si>
  <si>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</si>
  <si>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</si>
  <si>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</si>
  <si>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</si>
  <si>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</si>
  <si>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</si>
  <si>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</si>
  <si>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</si>
  <si>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</si>
  <si>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</si>
  <si>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</si>
  <si>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</si>
  <si>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</si>
  <si>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</si>
  <si>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</si>
  <si>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</si>
  <si>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</si>
  <si>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</si>
  <si>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</si>
  <si>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</si>
  <si>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</si>
  <si>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</si>
  <si>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</si>
  <si>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</si>
  <si>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</si>
  <si>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</si>
  <si>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</si>
  <si>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</si>
  <si>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</si>
  <si>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</si>
  <si>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</si>
  <si>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</si>
  <si>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</si>
  <si>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</si>
  <si>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</si>
  <si>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</si>
  <si>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</si>
  <si>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</si>
  <si>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</si>
  <si>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</si>
  <si>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</si>
  <si>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</si>
  <si>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</si>
  <si>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</si>
  <si>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</si>
  <si>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</si>
  <si>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</si>
  <si>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</si>
  <si>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</si>
  <si>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</si>
  <si>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</si>
  <si>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</si>
  <si>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</si>
  <si>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</si>
  <si>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</si>
  <si>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</si>
  <si>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</si>
  <si>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</si>
  <si>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</si>
  <si>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</si>
  <si>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</si>
  <si>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</si>
  <si>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</si>
  <si>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</si>
  <si>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</si>
  <si>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</si>
  <si>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</si>
  <si>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</si>
  <si>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</si>
  <si>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</si>
  <si>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</si>
  <si>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</si>
  <si>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</si>
  <si>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</si>
  <si>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</si>
  <si>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</si>
  <si>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</si>
  <si>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</si>
  <si>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</si>
  <si>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</si>
  <si>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</si>
  <si>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</si>
  <si>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</si>
  <si>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</si>
  <si>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</si>
  <si>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</si>
  <si>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</si>
  <si>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</si>
  <si>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</si>
  <si>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</si>
  <si>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</si>
  <si>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</si>
  <si>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</si>
  <si>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</si>
  <si>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</si>
  <si>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</si>
  <si>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</si>
  <si>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</si>
  <si>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</si>
  <si>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</si>
  <si>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</si>
  <si>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</si>
  <si>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</si>
  <si>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</si>
  <si>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</si>
  <si>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</si>
  <si>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</si>
  <si>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</si>
  <si>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</si>
  <si>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</si>
  <si>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</si>
  <si>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</si>
  <si>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</si>
  <si>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</si>
  <si>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</si>
  <si>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</si>
  <si>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</si>
  <si>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</si>
  <si>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</si>
  <si>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</si>
  <si>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</si>
  <si>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</si>
  <si>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</si>
  <si>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</si>
  <si>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</si>
  <si>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</si>
  <si>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</si>
  <si>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</si>
  <si>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</si>
  <si>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</si>
  <si>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</si>
  <si>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</si>
  <si>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</si>
  <si>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</si>
  <si>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</si>
  <si>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</si>
  <si>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</si>
  <si>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</si>
  <si>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</si>
  <si>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</si>
  <si>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</si>
  <si>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</si>
  <si>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</si>
  <si>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</si>
  <si>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</si>
  <si>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</si>
  <si>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</si>
  <si>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</si>
  <si>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</si>
  <si>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</si>
  <si>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</si>
  <si>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</si>
  <si>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</si>
  <si>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</si>
  <si>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</si>
  <si>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</si>
  <si>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</si>
  <si>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</si>
  <si>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</si>
  <si>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</si>
  <si>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</si>
  <si>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</si>
  <si>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</si>
  <si>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</si>
  <si>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</si>
  <si>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</si>
  <si>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</si>
  <si>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</si>
  <si>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</si>
  <si>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</si>
  <si>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</si>
  <si>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</si>
  <si>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</si>
  <si>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</si>
  <si>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</si>
  <si>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</si>
  <si>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</si>
  <si>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</si>
  <si>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</si>
  <si>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</si>
  <si>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</si>
  <si>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</si>
  <si>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</si>
  <si>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</si>
  <si>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</si>
  <si>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</si>
  <si>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</si>
  <si>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</si>
  <si>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</si>
  <si>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</si>
  <si>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</si>
  <si>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</si>
  <si>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</si>
  <si>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</si>
  <si>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</si>
  <si>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</si>
  <si>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</si>
  <si>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</si>
  <si>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</si>
  <si>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</si>
  <si>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</si>
  <si>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</si>
  <si>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</si>
  <si>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</si>
  <si>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</si>
  <si>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</si>
  <si>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</si>
  <si>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</si>
  <si>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</si>
  <si>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</si>
  <si>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</si>
  <si>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</si>
  <si>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</si>
  <si>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</si>
  <si>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</si>
  <si>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</si>
  <si>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</si>
  <si>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</si>
  <si>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</si>
  <si>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</si>
  <si>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</si>
  <si>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</si>
  <si>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</si>
  <si>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</si>
  <si>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</si>
  <si>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</si>
  <si>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</si>
  <si>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</si>
  <si>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</si>
  <si>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</si>
  <si>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</si>
  <si>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</si>
  <si>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</si>
  <si>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</si>
  <si>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</si>
  <si>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</si>
  <si>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</si>
  <si>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</si>
  <si>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</si>
  <si>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</si>
  <si>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</si>
  <si>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</si>
  <si>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</si>
  <si>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</si>
  <si>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</si>
  <si>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</si>
  <si>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</si>
  <si>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</si>
  <si>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</si>
  <si>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</si>
  <si>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</si>
  <si>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</si>
  <si>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</si>
  <si>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</si>
  <si>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</si>
  <si>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</si>
  <si>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</si>
  <si>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</si>
  <si>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</si>
  <si>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</si>
  <si>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</si>
  <si>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</si>
  <si>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</si>
  <si>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</si>
  <si>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</si>
  <si>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</si>
  <si>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</si>
  <si>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</si>
  <si>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</si>
  <si>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</si>
  <si>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</si>
  <si>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</si>
  <si>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</si>
  <si>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</si>
  <si>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</si>
  <si>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</si>
  <si>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</si>
  <si>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</si>
  <si>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</si>
  <si>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</si>
  <si>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</si>
  <si>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</si>
  <si>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</si>
  <si>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</si>
  <si>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</si>
  <si>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</si>
  <si>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</si>
  <si>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</si>
  <si>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</si>
  <si>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</si>
  <si>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</si>
  <si>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</si>
  <si>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</si>
  <si>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</si>
  <si>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</si>
  <si>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</si>
  <si>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</si>
  <si>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</si>
  <si>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</si>
  <si>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</si>
  <si>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</si>
  <si>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</si>
  <si>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</si>
  <si>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</si>
  <si>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</si>
  <si>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</si>
  <si>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</si>
  <si>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</si>
  <si>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</si>
  <si>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</si>
  <si>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</si>
  <si>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</si>
  <si>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</si>
  <si>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</si>
  <si>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</si>
  <si>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</si>
  <si>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</si>
  <si>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</si>
  <si>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</si>
  <si>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</si>
  <si>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</si>
  <si>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</si>
  <si>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</si>
  <si>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</si>
  <si>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</si>
  <si>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</si>
  <si>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</si>
  <si>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</si>
  <si>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</si>
  <si>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</si>
  <si>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</si>
  <si>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</si>
  <si>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</si>
  <si>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</si>
  <si>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</si>
  <si>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</si>
  <si>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</si>
  <si>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</si>
  <si>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</si>
  <si>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</si>
  <si>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</si>
  <si>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</si>
  <si>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</si>
  <si>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</si>
  <si>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</si>
  <si>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</si>
  <si>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</si>
  <si>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</si>
  <si>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</si>
  <si>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</si>
  <si>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</si>
  <si>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</si>
  <si>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</si>
  <si>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</si>
  <si>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</si>
  <si>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</si>
  <si>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</si>
  <si>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</si>
  <si>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</si>
  <si>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</si>
  <si>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</si>
  <si>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</si>
  <si>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</si>
  <si>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</si>
  <si>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</si>
  <si>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</si>
  <si>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</si>
  <si>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</si>
  <si>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</si>
  <si>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</si>
  <si>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</si>
  <si>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</si>
  <si>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</si>
  <si>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</si>
  <si>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</si>
  <si>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</si>
  <si>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</si>
  <si>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</si>
  <si>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</si>
  <si>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</si>
  <si>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</si>
  <si>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</si>
  <si>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</si>
  <si>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</si>
  <si>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</si>
  <si>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</si>
  <si>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</si>
  <si>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</si>
  <si>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</si>
  <si>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</si>
  <si>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</si>
  <si>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</si>
  <si>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</si>
  <si>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</si>
  <si>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</si>
  <si>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</si>
  <si>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</si>
  <si>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</si>
  <si>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</si>
  <si>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</si>
  <si>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</si>
  <si>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</si>
  <si>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</si>
  <si>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</si>
  <si>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</si>
  <si>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</si>
  <si>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</si>
  <si>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</si>
  <si>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</si>
  <si>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</si>
  <si>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</si>
  <si>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</si>
  <si>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</si>
  <si>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</si>
  <si>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</si>
  <si>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</si>
  <si>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</si>
  <si>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</si>
  <si>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</si>
  <si>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</si>
  <si>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</si>
  <si>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</si>
  <si>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</si>
  <si>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</si>
  <si>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</si>
  <si>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</si>
  <si>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</si>
  <si>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</si>
  <si>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</si>
  <si>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</si>
  <si>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</si>
  <si>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</si>
  <si>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</si>
  <si>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</si>
  <si>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</si>
  <si>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</si>
  <si>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</si>
  <si>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</si>
  <si>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</si>
  <si>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</si>
  <si>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</si>
  <si>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</si>
  <si>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</si>
  <si>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</si>
  <si>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</si>
  <si>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</si>
  <si>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</si>
  <si>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</si>
  <si>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</si>
  <si>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</si>
  <si>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</si>
  <si>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</si>
  <si>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</si>
  <si>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</si>
  <si>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</si>
  <si>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</si>
  <si>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</si>
  <si>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</si>
  <si>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</si>
  <si>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</si>
  <si>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</si>
  <si>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</si>
  <si>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</si>
  <si>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</si>
  <si>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</si>
  <si>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</si>
  <si>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</si>
  <si>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</si>
  <si>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</si>
  <si>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</si>
  <si>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</si>
  <si>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</si>
  <si>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</si>
  <si>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</si>
  <si>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</si>
  <si>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</si>
  <si>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</si>
  <si>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</si>
  <si>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</si>
  <si>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</si>
  <si>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</si>
  <si>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</si>
  <si>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</si>
  <si>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</si>
  <si>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</si>
  <si>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</si>
  <si>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</si>
  <si>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</si>
  <si>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</si>
  <si>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</si>
  <si>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</si>
  <si>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</si>
  <si>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</si>
  <si>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</si>
  <si>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</si>
  <si>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</si>
  <si>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</si>
  <si>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</si>
  <si>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</si>
  <si>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</si>
  <si>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</si>
  <si>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</si>
  <si>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</si>
  <si>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</si>
  <si>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</si>
  <si>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</si>
  <si>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</si>
  <si>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</si>
  <si>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</si>
  <si>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</si>
  <si>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</si>
  <si>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</si>
  <si>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</si>
  <si>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</si>
  <si>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</si>
  <si>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</si>
  <si>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</si>
  <si>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</si>
  <si>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</si>
  <si>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</si>
  <si>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</si>
  <si>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</si>
  <si>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</si>
  <si>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</si>
  <si>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</si>
  <si>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</si>
  <si>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</si>
  <si>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</si>
  <si>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</si>
  <si>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</si>
  <si>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</si>
  <si>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</si>
  <si>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</si>
  <si>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</si>
  <si>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</si>
  <si>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</si>
  <si>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</si>
  <si>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</si>
  <si>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</si>
  <si>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</si>
  <si>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</si>
  <si>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</si>
  <si>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</si>
  <si>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</si>
  <si>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</si>
  <si>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</si>
  <si>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</si>
  <si>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</si>
  <si>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</si>
  <si>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</si>
  <si>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</si>
  <si>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</si>
  <si>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</si>
  <si>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</si>
  <si>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</si>
  <si>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</si>
  <si>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</si>
  <si>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</si>
  <si>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</si>
  <si>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</si>
  <si>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</si>
  <si>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</si>
  <si>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</si>
  <si>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</si>
  <si>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</si>
  <si>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</si>
  <si>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</si>
  <si>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</si>
  <si>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</si>
  <si>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</si>
  <si>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</si>
  <si>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</si>
  <si>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</si>
  <si>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</si>
  <si>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</si>
  <si>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</si>
  <si>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</si>
  <si>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</si>
  <si>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</si>
  <si>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</si>
  <si>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</si>
  <si>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</si>
  <si>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</si>
  <si>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</si>
  <si>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</si>
  <si>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</si>
  <si>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</si>
  <si>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</si>
  <si>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</si>
  <si>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</si>
  <si>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</si>
  <si>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</si>
  <si>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</si>
  <si>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</si>
  <si>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</si>
  <si>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</si>
  <si>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</si>
  <si>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</si>
  <si>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</si>
  <si>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</si>
  <si>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</si>
  <si>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</si>
  <si>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</si>
  <si>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</si>
  <si>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</si>
  <si>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</si>
  <si>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</si>
  <si>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</si>
  <si>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</si>
  <si>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</si>
  <si>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</si>
  <si>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</si>
  <si>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</si>
  <si>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</si>
  <si>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</si>
  <si>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</si>
  <si>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</si>
  <si>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</si>
  <si>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</si>
  <si>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</si>
  <si>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</si>
  <si>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</si>
  <si>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</si>
  <si>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</si>
  <si>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</si>
  <si>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</si>
  <si>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</si>
  <si>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</si>
  <si>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</si>
  <si>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</si>
  <si>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</si>
  <si>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</si>
  <si>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</si>
  <si>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</si>
  <si>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</si>
  <si>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</si>
  <si>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</si>
  <si>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</si>
  <si>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</si>
  <si>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</si>
  <si>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</si>
  <si>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</si>
  <si>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</si>
  <si>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</si>
  <si>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</si>
  <si>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</si>
  <si>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</si>
  <si>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</si>
  <si>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</si>
  <si>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</si>
  <si>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</si>
  <si>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</si>
  <si>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</si>
  <si>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</si>
  <si>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</si>
  <si>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</si>
  <si>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</si>
  <si>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</si>
  <si>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</si>
  <si>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</si>
  <si>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</si>
  <si>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</si>
  <si>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</si>
  <si>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</si>
  <si>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</si>
  <si>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</si>
  <si>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</si>
  <si>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</si>
  <si>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</si>
  <si>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</si>
  <si>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</si>
  <si>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</si>
  <si>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</si>
  <si>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</si>
  <si>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</si>
  <si>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</si>
  <si>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</si>
  <si>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</si>
  <si>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</si>
  <si>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</si>
  <si>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</si>
  <si>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</si>
  <si>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</si>
  <si>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</si>
  <si>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</si>
  <si>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</si>
  <si>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</si>
  <si>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</si>
  <si>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</si>
  <si>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</si>
  <si>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</si>
  <si>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</si>
  <si>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</si>
  <si>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</si>
  <si>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</si>
  <si>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</si>
  <si>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</si>
  <si>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</si>
  <si>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</si>
  <si>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</si>
  <si>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</si>
  <si>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</si>
  <si>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</si>
  <si>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</si>
  <si>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</si>
  <si>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</si>
  <si>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</si>
  <si>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</si>
  <si>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</si>
  <si>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</si>
  <si>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</si>
  <si>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</si>
  <si>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</si>
  <si>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</si>
  <si>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</si>
  <si>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</si>
  <si>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</si>
  <si>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</si>
  <si>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</si>
  <si>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</si>
  <si>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</si>
  <si>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</si>
  <si>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</si>
  <si>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</si>
  <si>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</si>
  <si>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</si>
  <si>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</si>
  <si>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</si>
  <si>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</si>
  <si>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</si>
  <si>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</si>
  <si>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</si>
  <si>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</si>
  <si>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</si>
  <si>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</si>
  <si>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</si>
  <si>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</si>
  <si>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</si>
  <si>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</si>
  <si>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</si>
  <si>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</si>
  <si>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</si>
  <si>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</si>
  <si>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</si>
  <si>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</si>
  <si>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</si>
  <si>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</si>
  <si>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</si>
  <si>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</si>
  <si>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</si>
  <si>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</si>
  <si>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</si>
  <si>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</si>
  <si>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</si>
  <si>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</si>
  <si>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</si>
  <si>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</si>
  <si>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</si>
  <si>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</si>
  <si>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</si>
  <si>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</si>
  <si>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</si>
  <si>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</si>
  <si>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</si>
  <si>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</si>
  <si>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</si>
  <si>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</si>
  <si>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</si>
  <si>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</si>
  <si>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</si>
  <si>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</si>
  <si>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</si>
  <si>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</si>
  <si>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</si>
  <si>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</si>
  <si>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</si>
  <si>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</si>
  <si>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</si>
  <si>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</si>
  <si>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</si>
  <si>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</si>
  <si>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</si>
  <si>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</si>
  <si>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</si>
  <si>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</si>
  <si>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</si>
  <si>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</si>
  <si>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</si>
  <si>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</si>
  <si>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</si>
  <si>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</si>
  <si>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</si>
  <si>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</si>
  <si>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</si>
  <si>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</si>
  <si>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</si>
  <si>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</si>
  <si>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</si>
  <si>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</si>
  <si>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</si>
  <si>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</si>
  <si>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</si>
  <si>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</si>
  <si>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</si>
  <si>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</si>
  <si>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</si>
  <si>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</si>
  <si>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</si>
  <si>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</si>
  <si>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</si>
  <si>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</si>
  <si>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</si>
  <si>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</si>
  <si>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</si>
  <si>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</si>
  <si>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</si>
  <si>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</si>
  <si>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</si>
  <si>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</si>
  <si>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</si>
  <si>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</si>
  <si>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</si>
  <si>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</si>
  <si>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</si>
  <si>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</si>
  <si>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</si>
  <si>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</si>
  <si>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</si>
  <si>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</si>
  <si>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</si>
  <si>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</si>
  <si>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</si>
  <si>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</si>
  <si>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</si>
  <si>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</si>
  <si>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</si>
  <si>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</si>
  <si>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</si>
  <si>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</si>
  <si>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</si>
  <si>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</si>
  <si>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</si>
  <si>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</si>
  <si>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</si>
  <si>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</si>
  <si>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</si>
  <si>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</si>
  <si>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</si>
  <si>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</si>
  <si>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</si>
  <si>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</si>
  <si>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</si>
  <si>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</si>
  <si>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</si>
  <si>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</si>
  <si>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</si>
  <si>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</si>
  <si>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</si>
  <si>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</si>
  <si>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</si>
  <si>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</si>
  <si>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</si>
  <si>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</si>
  <si>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</si>
  <si>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</si>
  <si>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</si>
  <si>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</si>
  <si>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</si>
  <si>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</si>
  <si>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</si>
  <si>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</si>
  <si>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</si>
  <si>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</si>
  <si>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</si>
  <si>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</si>
  <si>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</si>
  <si>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</si>
  <si>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</si>
  <si>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</si>
  <si>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</si>
  <si>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</si>
  <si>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</si>
  <si>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</si>
  <si>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</si>
  <si>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</si>
  <si>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</si>
  <si>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</si>
  <si>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</si>
  <si>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</si>
  <si>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</si>
  <si>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</si>
  <si>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</si>
  <si>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</si>
  <si>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</si>
  <si>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</si>
  <si>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</si>
  <si>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</si>
  <si>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</si>
  <si>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</si>
  <si>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</si>
  <si>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</si>
  <si>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</si>
  <si>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</si>
  <si>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</si>
  <si>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</si>
  <si>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</si>
  <si>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</si>
  <si>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</si>
  <si>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</si>
  <si>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</si>
  <si>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</si>
  <si>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</si>
  <si>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</si>
  <si>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</si>
  <si>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</si>
  <si>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</si>
  <si>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</si>
  <si>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</si>
  <si>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</si>
  <si>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</si>
  <si>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</si>
  <si>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</si>
  <si>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</si>
  <si>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</si>
  <si>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</si>
  <si>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</si>
  <si>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</si>
  <si>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</si>
  <si>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</si>
  <si>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</si>
  <si>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</si>
  <si>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</si>
  <si>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</si>
  <si>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</si>
  <si>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</si>
  <si>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</si>
  <si>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</si>
  <si>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</si>
  <si>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</si>
  <si>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</si>
  <si>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</si>
  <si>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</si>
  <si>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</si>
  <si>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</si>
  <si>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</si>
  <si>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</si>
  <si>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</si>
  <si>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</si>
  <si>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</si>
  <si>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</si>
  <si>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</si>
  <si>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</si>
  <si>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</si>
  <si>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</si>
  <si>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</si>
  <si>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</si>
  <si>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</si>
  <si>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</si>
  <si>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</si>
  <si>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</si>
  <si>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</si>
  <si>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</si>
  <si>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</si>
  <si>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</si>
  <si>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</si>
  <si>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</si>
  <si>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</si>
  <si>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</si>
  <si>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</si>
  <si>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</si>
  <si>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</si>
  <si>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</si>
  <si>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</si>
  <si>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</si>
  <si>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</si>
  <si>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</si>
  <si>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</si>
  <si>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</si>
  <si>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</si>
  <si>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</si>
  <si>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</si>
  <si>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</si>
  <si>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</si>
  <si>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</si>
  <si>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</si>
  <si>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</si>
  <si>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</si>
  <si>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</si>
  <si>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</si>
  <si>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</si>
  <si>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</si>
  <si>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</si>
  <si>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</si>
  <si>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</si>
  <si>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</si>
  <si>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</si>
  <si>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</si>
  <si>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</si>
  <si>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</si>
  <si>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</si>
  <si>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</si>
  <si>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</si>
  <si>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</si>
  <si>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</si>
  <si>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</si>
  <si>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</si>
  <si>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</si>
  <si>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</si>
  <si>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</si>
  <si>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</si>
  <si>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</si>
  <si>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</si>
  <si>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</si>
  <si>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</si>
  <si>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</si>
  <si>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</si>
  <si>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</si>
  <si>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</si>
  <si>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</si>
  <si>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</si>
  <si>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</si>
  <si>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</si>
  <si>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</si>
  <si>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</si>
  <si>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</si>
  <si>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</si>
  <si>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</si>
  <si>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</si>
  <si>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</si>
  <si>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</si>
  <si>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</si>
  <si>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</si>
  <si>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</si>
  <si>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</si>
  <si>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</si>
  <si>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</si>
  <si>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</si>
  <si>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</si>
  <si>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</si>
  <si>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</si>
  <si>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</si>
  <si>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</si>
  <si>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</si>
  <si>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</si>
  <si>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</si>
  <si>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</si>
  <si>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</si>
  <si>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</si>
  <si>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</si>
  <si>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</si>
  <si>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</si>
  <si>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</si>
  <si>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</si>
  <si>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</si>
  <si>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</si>
  <si>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</si>
  <si>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</si>
  <si>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</si>
  <si>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</si>
  <si>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</si>
  <si>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</si>
  <si>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</si>
  <si>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</si>
  <si>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</si>
  <si>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</si>
  <si>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</si>
  <si>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</si>
  <si>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</si>
  <si>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</si>
  <si>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</si>
  <si>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</si>
  <si>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</si>
  <si>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</si>
  <si>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</si>
  <si>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</si>
  <si>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</si>
  <si>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</si>
  <si>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</si>
  <si>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</si>
  <si>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</si>
  <si>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</si>
  <si>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</si>
  <si>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</si>
  <si>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</si>
  <si>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</si>
  <si>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</si>
  <si>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</si>
  <si>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</si>
  <si>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</si>
  <si>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</si>
  <si>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</si>
  <si>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</si>
  <si>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</si>
  <si>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</si>
  <si>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</si>
  <si>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</si>
  <si>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</si>
  <si>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</si>
  <si>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</si>
  <si>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</si>
  <si>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</si>
  <si>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</si>
  <si>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</si>
  <si>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</si>
  <si>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</si>
  <si>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</si>
  <si>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</si>
  <si>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</si>
  <si>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</si>
  <si>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</si>
  <si>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</si>
  <si>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</si>
  <si>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</si>
  <si>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</si>
  <si>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</si>
  <si>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</si>
  <si>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</si>
  <si>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</si>
  <si>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</si>
  <si>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</si>
  <si>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</si>
  <si>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</si>
  <si>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</si>
  <si>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</si>
  <si>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</si>
  <si>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</si>
  <si>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</si>
  <si>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</si>
  <si>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</si>
  <si>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</si>
  <si>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</si>
  <si>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</si>
  <si>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</si>
  <si>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</si>
  <si>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</si>
  <si>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</si>
  <si>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</si>
  <si>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</si>
  <si>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</si>
  <si>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</si>
  <si>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</si>
  <si>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</si>
  <si>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</si>
  <si>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</si>
  <si>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</si>
  <si>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</si>
  <si>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</si>
  <si>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</si>
  <si>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</si>
  <si>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</si>
  <si>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</si>
  <si>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</si>
  <si>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</si>
  <si>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</si>
  <si>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</si>
  <si>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</si>
  <si>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</si>
  <si>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</si>
  <si>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</si>
  <si>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</si>
  <si>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</si>
  <si>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</si>
  <si>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</si>
  <si>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</si>
  <si>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</si>
  <si>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</si>
  <si>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</si>
  <si>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</si>
  <si>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</si>
  <si>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</si>
  <si>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</si>
  <si>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</si>
  <si>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</si>
  <si>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</si>
  <si>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</si>
  <si>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</si>
  <si>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</si>
  <si>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</si>
  <si>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</si>
  <si>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</si>
  <si>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</si>
  <si>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</si>
  <si>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</si>
  <si>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</si>
  <si>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</si>
  <si>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</si>
  <si>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</si>
  <si>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</si>
  <si>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</si>
  <si>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</si>
  <si>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</si>
  <si>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</si>
  <si>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</si>
  <si>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</si>
  <si>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</si>
  <si>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</si>
  <si>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</si>
  <si>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</si>
  <si>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</si>
  <si>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</si>
  <si>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</si>
  <si>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</si>
  <si>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</si>
  <si>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</si>
  <si>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</si>
  <si>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</si>
  <si>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</si>
  <si>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</si>
  <si>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</si>
  <si>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</si>
  <si>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</si>
  <si>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</si>
  <si>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</si>
  <si>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</si>
  <si>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</si>
  <si>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</si>
  <si>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</si>
  <si>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</si>
  <si>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</si>
  <si>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</si>
  <si>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</si>
  <si>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</si>
  <si>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</si>
  <si>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</si>
  <si>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</si>
  <si>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</si>
  <si>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</si>
  <si>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</si>
  <si>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</si>
  <si>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</si>
  <si>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</si>
  <si>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</si>
  <si>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</si>
  <si>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</si>
  <si>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</si>
  <si>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</si>
  <si>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</si>
  <si>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</si>
  <si>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</si>
  <si>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</si>
  <si>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</si>
  <si>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</si>
  <si>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</si>
  <si>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</si>
  <si>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</si>
  <si>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</si>
  <si>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</si>
  <si>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</si>
  <si>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</si>
  <si>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</si>
  <si>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</si>
  <si>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</si>
  <si>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</si>
  <si>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</si>
  <si>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</si>
  <si>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</si>
  <si>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</si>
  <si>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</si>
  <si>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</si>
  <si>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</si>
  <si>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</si>
  <si>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</si>
  <si>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</si>
  <si>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</si>
  <si>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</si>
  <si>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</si>
  <si>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</si>
  <si>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</si>
  <si>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</si>
  <si>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</si>
  <si>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</si>
  <si>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</si>
  <si>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</si>
  <si>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</si>
  <si>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</si>
  <si>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</si>
  <si>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</si>
  <si>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</si>
  <si>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</si>
  <si>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</si>
  <si>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</si>
  <si>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</si>
  <si>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</si>
  <si>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</si>
  <si>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</si>
  <si>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</si>
  <si>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</si>
  <si>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</si>
  <si>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</si>
  <si>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</si>
  <si>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</si>
  <si>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</si>
  <si>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</si>
  <si>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</si>
  <si>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</si>
  <si>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</si>
  <si>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</si>
  <si>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</si>
  <si>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</si>
  <si>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</si>
  <si>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</si>
  <si>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</si>
  <si>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</si>
  <si>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</si>
  <si>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</si>
  <si>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</si>
  <si>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</si>
  <si>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</si>
  <si>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</si>
  <si>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</si>
  <si>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</si>
  <si>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</si>
  <si>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</si>
  <si>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</si>
  <si>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</si>
  <si>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</si>
  <si>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</si>
  <si>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</si>
  <si>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</si>
  <si>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</si>
  <si>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</si>
  <si>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</si>
  <si>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</si>
  <si>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</si>
  <si>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</si>
  <si>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</si>
  <si>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</si>
  <si>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</si>
  <si>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</si>
  <si>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</si>
  <si>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</si>
  <si>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</si>
  <si>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</si>
  <si>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</si>
  <si>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</si>
  <si>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</si>
  <si>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</si>
  <si>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</si>
  <si>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</si>
  <si>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</si>
  <si>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</si>
  <si>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</si>
  <si>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</si>
  <si>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</si>
  <si>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</si>
  <si>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</si>
  <si>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</si>
  <si>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</si>
  <si>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</si>
  <si>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</si>
  <si>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</si>
  <si>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</si>
  <si>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</si>
  <si>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</si>
  <si>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</si>
  <si>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</si>
  <si>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</si>
  <si>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</si>
  <si>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</si>
  <si>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</si>
  <si>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</si>
  <si>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</si>
  <si>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</si>
  <si>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</si>
  <si>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</si>
  <si>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</si>
  <si>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</si>
  <si>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</si>
  <si>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</si>
  <si>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</si>
  <si>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</si>
  <si>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</si>
  <si>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</si>
  <si>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</si>
  <si>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</si>
  <si>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</si>
  <si>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</si>
  <si>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</si>
  <si>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</si>
  <si>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</si>
  <si>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</si>
  <si>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</si>
  <si>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</si>
  <si>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</si>
  <si>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</si>
  <si>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</si>
  <si>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</si>
  <si>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</si>
  <si>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</si>
  <si>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</si>
  <si>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</si>
  <si>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</si>
  <si>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</si>
  <si>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</si>
  <si>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</si>
  <si>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</si>
  <si>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</si>
  <si>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</si>
  <si>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</si>
  <si>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</si>
  <si>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</si>
  <si>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</si>
  <si>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</si>
  <si>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</si>
  <si>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</si>
  <si>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</si>
  <si>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</si>
  <si>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</si>
  <si>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</si>
  <si>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</si>
  <si>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</si>
  <si>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</si>
  <si>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</si>
  <si>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</si>
  <si>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</si>
  <si>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</si>
  <si>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</si>
  <si>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</si>
  <si>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</si>
  <si>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</si>
  <si>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</si>
  <si>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</si>
  <si>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</si>
  <si>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</si>
  <si>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</si>
  <si>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</si>
  <si>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</si>
  <si>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</si>
  <si>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</si>
  <si>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</si>
  <si>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</si>
  <si>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</si>
  <si>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</si>
  <si>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</si>
  <si>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</si>
  <si>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</si>
  <si>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</si>
  <si>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</si>
  <si>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</si>
  <si>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</si>
  <si>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</si>
  <si>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</si>
  <si>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</si>
  <si>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</si>
  <si>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</si>
  <si>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</si>
  <si>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</si>
  <si>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</si>
  <si>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</si>
  <si>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</si>
  <si>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</si>
  <si>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</si>
  <si>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</si>
  <si>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</si>
  <si>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</si>
  <si>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</si>
  <si>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</si>
  <si>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</si>
  <si>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</si>
  <si>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</si>
  <si>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</si>
  <si>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</si>
  <si>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</si>
  <si>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</si>
  <si>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</si>
  <si>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</si>
  <si>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</si>
  <si>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</si>
  <si>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</si>
  <si>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</si>
  <si>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</si>
  <si>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</si>
  <si>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</si>
  <si>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</si>
  <si>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</si>
  <si>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</si>
  <si>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</si>
  <si>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</si>
  <si>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</si>
  <si>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</si>
  <si>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</si>
  <si>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</si>
  <si>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</si>
  <si>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</si>
  <si>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</si>
  <si>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</si>
  <si>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</si>
  <si>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</si>
  <si>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</si>
  <si>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</si>
  <si>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</si>
  <si>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</si>
  <si>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</si>
  <si>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</si>
  <si>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</si>
  <si>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</si>
  <si>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</si>
  <si>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</si>
  <si>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</si>
  <si>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</si>
  <si>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</si>
  <si>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</si>
  <si>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</si>
  <si>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</si>
  <si>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</si>
  <si>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</si>
  <si>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</si>
  <si>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</si>
  <si>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</si>
  <si>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</si>
  <si>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</si>
  <si>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</si>
  <si>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</si>
  <si>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</si>
  <si>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</si>
  <si>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</si>
  <si>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</si>
  <si>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</si>
  <si>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</si>
  <si>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</si>
  <si>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</si>
  <si>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</si>
  <si>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</si>
  <si>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</si>
  <si>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</si>
  <si>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</si>
  <si>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</si>
  <si>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</si>
  <si>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</si>
  <si>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</si>
  <si>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</si>
  <si>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</si>
  <si>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</si>
  <si>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</si>
  <si>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</si>
  <si>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</si>
  <si>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</si>
  <si>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</si>
  <si>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</si>
  <si>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</si>
  <si>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</si>
  <si>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</si>
  <si>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</si>
  <si>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</si>
  <si>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</si>
  <si>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</si>
  <si>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</si>
  <si>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</si>
  <si>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</si>
  <si>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</si>
  <si>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</si>
  <si>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</si>
  <si>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</si>
  <si>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</si>
  <si>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</si>
  <si>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</si>
  <si>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</si>
  <si>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</si>
  <si>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</si>
  <si>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</si>
  <si>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</si>
  <si>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</si>
  <si>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</si>
  <si>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</si>
  <si>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</si>
  <si>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</si>
  <si>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</si>
  <si>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</si>
  <si>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</si>
  <si>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</si>
  <si>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</si>
  <si>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</si>
  <si>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</si>
  <si>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</si>
  <si>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</si>
  <si>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</si>
  <si>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</si>
  <si>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</si>
  <si>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</si>
  <si>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</si>
  <si>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</si>
  <si>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</si>
  <si>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</si>
  <si>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</si>
  <si>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</si>
  <si>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</si>
  <si>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</si>
  <si>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</si>
  <si>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</si>
  <si>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</si>
  <si>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</si>
  <si>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</si>
  <si>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</si>
  <si>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</si>
  <si>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</si>
  <si>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</si>
  <si>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</si>
  <si>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</si>
  <si>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</si>
  <si>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</si>
  <si>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</si>
  <si>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</si>
  <si>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</si>
  <si>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</si>
  <si>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</si>
  <si>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</si>
  <si>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</si>
  <si>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</si>
  <si>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</si>
  <si>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</si>
  <si>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</si>
  <si>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</si>
  <si>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</si>
  <si>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</si>
  <si>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</si>
  <si>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</si>
  <si>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</si>
  <si>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</si>
  <si>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</si>
  <si>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</si>
  <si>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</si>
  <si>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</si>
  <si>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</si>
  <si>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</si>
  <si>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</si>
  <si>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</si>
  <si>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</si>
  <si>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</si>
  <si>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</si>
  <si>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</si>
  <si>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</si>
  <si>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</si>
  <si>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</si>
  <si>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</si>
  <si>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</si>
  <si>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</si>
  <si>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</si>
  <si>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</si>
  <si>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</si>
  <si>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</si>
  <si>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</si>
  <si>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</si>
  <si>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</si>
  <si>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</si>
  <si>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</si>
  <si>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</si>
  <si>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</si>
  <si>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</si>
  <si>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</si>
  <si>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</si>
  <si>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</si>
  <si>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</si>
  <si>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</si>
  <si>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</si>
  <si>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</si>
  <si>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</si>
  <si>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</si>
  <si>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</si>
  <si>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</si>
  <si>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</si>
  <si>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</si>
  <si>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</si>
  <si>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</si>
  <si>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</si>
  <si>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</si>
  <si>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</si>
  <si>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</si>
  <si>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</si>
  <si>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</si>
  <si>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</si>
  <si>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</si>
  <si>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</si>
  <si>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</si>
  <si>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</si>
  <si>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</si>
  <si>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</si>
  <si>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</si>
  <si>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</si>
  <si>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</si>
  <si>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</si>
  <si>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</si>
  <si>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</si>
  <si>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</si>
  <si>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</si>
  <si>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</si>
  <si>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</si>
  <si>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</si>
  <si>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</si>
  <si>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</si>
  <si>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</si>
  <si>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</si>
  <si>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</si>
  <si>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</si>
  <si>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</si>
  <si>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</si>
  <si>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</si>
  <si>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</si>
  <si>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</si>
  <si>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</si>
  <si>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</si>
  <si>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</si>
  <si>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</si>
  <si>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</si>
  <si>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</si>
  <si>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</si>
  <si>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</si>
  <si>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</si>
  <si>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</si>
  <si>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</si>
  <si>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</si>
  <si>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</si>
  <si>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</si>
  <si>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</si>
  <si>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</si>
  <si>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</si>
  <si>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</si>
  <si>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</si>
  <si>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</si>
  <si>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</si>
  <si>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</si>
  <si>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</si>
  <si>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</si>
  <si>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</si>
  <si>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</si>
  <si>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</si>
  <si>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</si>
  <si>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</si>
  <si>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</si>
  <si>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</si>
  <si>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</si>
  <si>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</si>
  <si>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</si>
  <si>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</si>
  <si>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</si>
  <si>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</si>
  <si>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</si>
  <si>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</si>
  <si>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</si>
  <si>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</si>
  <si>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</si>
  <si>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</si>
  <si>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</si>
  <si>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</si>
  <si>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</si>
  <si>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</si>
  <si>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</si>
  <si>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</si>
  <si>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</si>
  <si>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</si>
  <si>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</si>
  <si>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</si>
  <si>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</si>
  <si>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</si>
  <si>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</si>
  <si>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</si>
  <si>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</si>
  <si>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</si>
  <si>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</si>
  <si>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</si>
  <si>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</si>
  <si>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</si>
  <si>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</si>
  <si>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</si>
  <si>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</si>
  <si>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</si>
  <si>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</si>
  <si>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</si>
  <si>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</si>
  <si>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</si>
  <si>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</si>
  <si>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</si>
  <si>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</si>
  <si>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</si>
  <si>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</si>
  <si>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</si>
  <si>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</si>
  <si>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</si>
  <si>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</si>
  <si>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</si>
  <si>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</si>
  <si>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</si>
  <si>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</si>
  <si>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</si>
  <si>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</si>
  <si>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</si>
  <si>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</si>
  <si>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</si>
  <si>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</si>
  <si>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</si>
  <si>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</si>
  <si>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</si>
  <si>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</si>
  <si>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</si>
  <si>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</si>
  <si>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</si>
  <si>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</si>
  <si>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</si>
  <si>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</si>
  <si>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</si>
  <si>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</si>
  <si>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</si>
  <si>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</si>
  <si>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</si>
  <si>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</si>
  <si>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</si>
  <si>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</si>
  <si>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</si>
  <si>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</si>
  <si>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</si>
  <si>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</si>
  <si>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</si>
  <si>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</si>
  <si>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</si>
  <si>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</si>
  <si>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</si>
  <si>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</si>
  <si>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</si>
  <si>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</si>
  <si>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</si>
  <si>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</si>
  <si>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</si>
  <si>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</si>
  <si>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</si>
  <si>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</si>
  <si>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</si>
  <si>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</si>
  <si>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</si>
  <si>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</si>
  <si>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</si>
  <si>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</si>
  <si>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</si>
  <si>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</si>
  <si>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</si>
  <si>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</si>
  <si>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</si>
  <si>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</si>
  <si>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</si>
  <si>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</si>
  <si>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</si>
  <si>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</si>
  <si>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</si>
  <si>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</si>
  <si>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</si>
  <si>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</si>
  <si>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</si>
  <si>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</si>
  <si>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</si>
  <si>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</si>
  <si>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</si>
  <si>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</si>
  <si>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</si>
  <si>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</si>
  <si>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</si>
  <si>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</si>
  <si>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</si>
  <si>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</si>
  <si>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</si>
  <si>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</si>
  <si>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</si>
  <si>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</si>
  <si>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</si>
  <si>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</si>
  <si>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</si>
  <si>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</si>
  <si>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</si>
  <si>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</si>
  <si>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</si>
  <si>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</si>
  <si>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</si>
  <si>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</si>
  <si>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</si>
  <si>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</si>
  <si>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</si>
  <si>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</si>
  <si>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</si>
  <si>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</si>
  <si>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</si>
  <si>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</si>
  <si>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</si>
  <si>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</si>
  <si>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</si>
  <si>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</si>
  <si>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</si>
  <si>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</si>
  <si>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</si>
  <si>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</si>
  <si>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</si>
  <si>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</si>
  <si>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</si>
  <si>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</si>
  <si>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</si>
  <si>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</si>
  <si>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</si>
  <si>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</si>
  <si>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</si>
  <si>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</si>
  <si>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</si>
  <si>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</si>
  <si>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</si>
  <si>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</si>
  <si>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</si>
  <si>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</si>
  <si>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</si>
  <si>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</si>
  <si>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</si>
  <si>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</si>
  <si>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</si>
  <si>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</si>
  <si>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</si>
  <si>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</si>
  <si>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</si>
  <si>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</si>
  <si>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</si>
  <si>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</si>
  <si>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</si>
  <si>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</si>
  <si>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</si>
  <si>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</si>
  <si>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</si>
  <si>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</si>
  <si>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</si>
  <si>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</si>
  <si>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</si>
  <si>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</si>
  <si>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</si>
  <si>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</si>
  <si>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</si>
  <si>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</si>
  <si>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</si>
  <si>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</si>
  <si>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</si>
  <si>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</si>
  <si>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</si>
  <si>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</si>
  <si>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</si>
  <si>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</si>
  <si>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</si>
  <si>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</si>
  <si>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</si>
  <si>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</si>
  <si>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</si>
  <si>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</si>
  <si>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</si>
  <si>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</si>
  <si>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</si>
  <si>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</si>
  <si>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</si>
  <si>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</si>
  <si>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</si>
  <si>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</si>
  <si>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</si>
  <si>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</si>
  <si>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</si>
  <si>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</si>
  <si>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</si>
  <si>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</si>
  <si>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</si>
  <si>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</si>
  <si>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</si>
  <si>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</si>
  <si>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</si>
  <si>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</si>
  <si>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</si>
  <si>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</si>
  <si>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</si>
  <si>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</si>
  <si>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</si>
  <si>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</si>
  <si>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</si>
  <si>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</si>
  <si>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</si>
  <si>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</si>
  <si>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</si>
  <si>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</si>
  <si>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</si>
  <si>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</si>
  <si>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</si>
  <si>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</si>
  <si>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</si>
  <si>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</si>
  <si>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</si>
  <si>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</si>
  <si>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</si>
  <si>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</si>
  <si>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</si>
  <si>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</si>
  <si>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</si>
  <si>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</si>
  <si>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</si>
  <si>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</si>
  <si>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</si>
  <si>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</si>
  <si>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</si>
  <si>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</si>
  <si>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</si>
  <si>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</si>
  <si>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</si>
  <si>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</si>
  <si>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</si>
  <si>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</si>
  <si>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</si>
  <si>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</si>
  <si>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</si>
  <si>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</si>
  <si>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</si>
  <si>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</si>
  <si>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</si>
  <si>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</si>
  <si>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</si>
  <si>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</si>
  <si>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</si>
  <si>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</si>
  <si>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</si>
  <si>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</si>
  <si>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</si>
  <si>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</si>
  <si>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</si>
  <si>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</si>
  <si>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</si>
  <si>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</si>
  <si>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</si>
  <si>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</si>
  <si>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</si>
  <si>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</si>
  <si>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</si>
  <si>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</si>
  <si>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</si>
  <si>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</si>
  <si>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</si>
  <si>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</si>
  <si>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</si>
  <si>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</si>
  <si>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</si>
  <si>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</si>
  <si>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</si>
  <si>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</si>
  <si>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</si>
  <si>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</si>
  <si>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</si>
  <si>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</si>
  <si>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</si>
  <si>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</si>
  <si>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</si>
  <si>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</si>
  <si>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</si>
  <si>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</si>
  <si>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</si>
  <si>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</si>
  <si>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</si>
  <si>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</si>
  <si>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</si>
  <si>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</si>
  <si>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</si>
  <si>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</si>
  <si>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</si>
  <si>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</si>
  <si>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</si>
  <si>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</si>
  <si>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</si>
  <si>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</si>
  <si>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</si>
  <si>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</si>
  <si>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</si>
  <si>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</si>
  <si>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</si>
  <si>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</si>
  <si>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</si>
  <si>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</si>
  <si>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</si>
  <si>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</si>
  <si>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</si>
  <si>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</si>
  <si>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</si>
  <si>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</si>
  <si>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</si>
  <si>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</si>
  <si>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</si>
  <si>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</si>
  <si>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</si>
  <si>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</si>
  <si>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</si>
  <si>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</si>
  <si>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</si>
  <si>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</si>
  <si>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</si>
  <si>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</si>
  <si>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</si>
  <si>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</si>
  <si>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</si>
  <si>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</si>
  <si>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</si>
  <si>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</si>
  <si>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</si>
  <si>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</si>
  <si>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</si>
  <si>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</si>
  <si>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</si>
  <si>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</si>
  <si>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</si>
  <si>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</si>
  <si>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</si>
  <si>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</si>
  <si>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</si>
  <si>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</si>
  <si>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</si>
  <si>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</si>
  <si>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</si>
  <si>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</si>
  <si>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</si>
  <si>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</si>
  <si>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</si>
  <si>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</si>
  <si>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</si>
  <si>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</si>
  <si>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</si>
  <si>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</si>
  <si>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</si>
  <si>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</si>
  <si>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</si>
  <si>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</si>
  <si>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</si>
  <si>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</si>
  <si>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</si>
  <si>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</si>
  <si>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</si>
  <si>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</si>
  <si>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</si>
  <si>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</si>
  <si>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</si>
  <si>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</si>
  <si>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</si>
  <si>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</si>
  <si>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</si>
  <si>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</si>
  <si>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</si>
  <si>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</si>
  <si>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</si>
  <si>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</si>
  <si>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</si>
  <si>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</si>
  <si>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</si>
  <si>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</si>
  <si>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</si>
  <si>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</si>
  <si>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</si>
  <si>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</si>
  <si>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</si>
  <si>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</si>
  <si>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</si>
  <si>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</si>
  <si>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</si>
  <si>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</si>
  <si>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</si>
  <si>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</si>
  <si>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</si>
  <si>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</si>
  <si>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</si>
  <si>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</si>
  <si>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</si>
  <si>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</si>
  <si>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</si>
  <si>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</si>
  <si>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</si>
  <si>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</si>
  <si>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</si>
  <si>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</si>
  <si>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</si>
  <si>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</si>
  <si>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</si>
  <si>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</si>
  <si>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</si>
  <si>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</si>
  <si>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</si>
  <si>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</si>
  <si>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</si>
  <si>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</si>
  <si>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</si>
  <si>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</si>
  <si>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</si>
  <si>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</si>
  <si>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</si>
  <si>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</si>
  <si>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</si>
  <si>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</si>
  <si>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</si>
  <si>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</si>
  <si>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</si>
  <si>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</si>
  <si>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</si>
  <si>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</si>
  <si>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</si>
  <si>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</si>
  <si>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</si>
  <si>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</si>
  <si>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</si>
  <si>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</si>
  <si>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</si>
  <si>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</si>
  <si>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</si>
  <si>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</si>
  <si>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</si>
  <si>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</si>
  <si>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</si>
  <si>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</si>
  <si>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</si>
  <si>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</si>
  <si>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</si>
  <si>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</si>
  <si>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</si>
  <si>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</si>
  <si>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</si>
  <si>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</si>
  <si>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</si>
  <si>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</si>
  <si>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</si>
  <si>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</si>
  <si>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</si>
  <si>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</si>
  <si>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</si>
  <si>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</si>
  <si>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</si>
  <si>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</si>
  <si>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</si>
  <si>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</si>
  <si>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</si>
  <si>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</si>
  <si>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</si>
  <si>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</si>
  <si>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</si>
  <si>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</si>
  <si>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</si>
  <si>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</si>
  <si>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</si>
  <si>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</si>
  <si>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</si>
  <si>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</si>
  <si>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</si>
  <si>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</si>
  <si>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</si>
  <si>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</si>
  <si>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</si>
  <si>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</si>
  <si>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</si>
  <si>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</si>
  <si>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</si>
  <si>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</si>
  <si>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</si>
  <si>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</si>
  <si>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</si>
  <si>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</si>
  <si>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</si>
  <si>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</si>
  <si>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</si>
  <si>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</si>
  <si>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</si>
  <si>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</si>
  <si>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</si>
  <si>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</si>
  <si>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</si>
  <si>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</si>
  <si>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</si>
  <si>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</si>
  <si>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</si>
  <si>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</si>
  <si>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</si>
  <si>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</si>
  <si>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</si>
  <si>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</si>
  <si>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</si>
  <si>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</si>
  <si>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</si>
  <si>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</si>
  <si>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</si>
  <si>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</si>
  <si>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</si>
  <si>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</si>
  <si>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</si>
  <si>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</si>
  <si>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</si>
  <si>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</si>
  <si>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</si>
  <si>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</si>
  <si>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</si>
  <si>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</si>
  <si>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</si>
  <si>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</si>
  <si>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</si>
  <si>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</si>
  <si>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</si>
  <si>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</si>
  <si>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</si>
  <si>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</si>
  <si>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</si>
  <si>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</si>
  <si>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</si>
  <si>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</si>
  <si>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</si>
  <si>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</si>
  <si>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</si>
  <si>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</si>
  <si>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</si>
  <si>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</si>
  <si>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</si>
  <si>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</si>
  <si>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</si>
  <si>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</si>
  <si>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</si>
  <si>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</si>
  <si>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</si>
  <si>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</si>
  <si>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</si>
  <si>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</si>
  <si>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</si>
  <si>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</si>
  <si>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</si>
  <si>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</si>
  <si>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</si>
  <si>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</si>
  <si>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</si>
  <si>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</si>
  <si>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</si>
  <si>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</si>
  <si>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</si>
  <si>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</si>
  <si>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</si>
  <si>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</si>
  <si>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</si>
  <si>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</si>
  <si>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</si>
  <si>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</si>
  <si>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</si>
  <si>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</si>
  <si>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</si>
  <si>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</si>
  <si>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</si>
  <si>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</si>
  <si>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</si>
  <si>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</si>
  <si>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</si>
  <si>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</si>
  <si>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</si>
  <si>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</si>
  <si>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</si>
  <si>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</si>
  <si>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</si>
  <si>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</si>
  <si>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</si>
  <si>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</si>
  <si>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</si>
  <si>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</si>
  <si>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</si>
  <si>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</si>
  <si>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</si>
  <si>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</si>
  <si>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</si>
  <si>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</si>
  <si>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</si>
  <si>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</si>
  <si>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</si>
  <si>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</si>
  <si>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</si>
  <si>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</si>
  <si>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</si>
  <si>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</si>
  <si>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</si>
  <si>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</si>
  <si>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</si>
  <si>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</si>
  <si>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</si>
  <si>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</si>
  <si>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</si>
  <si>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</si>
  <si>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</si>
  <si>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</si>
  <si>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</si>
  <si>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</si>
  <si>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</si>
  <si>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</si>
  <si>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</si>
  <si>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</si>
  <si>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</si>
  <si>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</si>
  <si>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</si>
  <si>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</si>
  <si>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</si>
  <si>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</si>
  <si>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</si>
  <si>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</si>
  <si>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</si>
  <si>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</si>
  <si>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</si>
  <si>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</si>
  <si>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</si>
  <si>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</si>
  <si>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</si>
  <si>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</si>
  <si>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</si>
  <si>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</si>
  <si>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</si>
  <si>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</si>
  <si>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</si>
  <si>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</si>
  <si>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</si>
  <si>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</si>
  <si>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</si>
  <si>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</si>
  <si>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</si>
  <si>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</si>
  <si>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</si>
  <si>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</si>
  <si>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</si>
  <si>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</si>
  <si>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</si>
  <si>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</si>
  <si>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</si>
  <si>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</si>
  <si>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</si>
  <si>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</si>
  <si>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</si>
  <si>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</si>
  <si>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</si>
  <si>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</si>
  <si>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</si>
  <si>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</si>
  <si>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</si>
  <si>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</si>
  <si>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</si>
  <si>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</si>
  <si>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</si>
  <si>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</si>
  <si>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</si>
  <si>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</si>
  <si>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</si>
  <si>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</si>
  <si>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</si>
  <si>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</si>
  <si>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</si>
  <si>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</si>
  <si>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</si>
  <si>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</si>
  <si>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</si>
  <si>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</si>
  <si>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</si>
  <si>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</si>
  <si>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</si>
  <si>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</si>
  <si>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</si>
  <si>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</si>
  <si>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</si>
  <si>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</si>
  <si>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</si>
  <si>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</si>
  <si>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</si>
  <si>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</si>
  <si>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</si>
  <si>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</si>
  <si>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</si>
  <si>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</si>
  <si>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</si>
  <si>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</si>
  <si>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</si>
  <si>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</si>
  <si>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</si>
  <si>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</si>
  <si>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</si>
  <si>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</si>
  <si>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</si>
  <si>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</si>
  <si>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</si>
  <si>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</si>
  <si>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</si>
  <si>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</si>
  <si>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</si>
  <si>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</si>
  <si>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</si>
  <si>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</si>
  <si>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</si>
  <si>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</si>
  <si>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</si>
  <si>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</si>
  <si>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</si>
  <si>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</si>
  <si>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</si>
  <si>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</si>
  <si>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</si>
  <si>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</si>
  <si>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</si>
  <si>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</si>
  <si>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</si>
  <si>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</si>
  <si>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</si>
  <si>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</si>
  <si>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</si>
  <si>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</si>
  <si>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</si>
  <si>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</si>
  <si>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</si>
  <si>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</si>
  <si>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</si>
  <si>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</si>
  <si>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</si>
  <si>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</si>
  <si>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</si>
  <si>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</si>
  <si>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</si>
  <si>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</si>
  <si>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</si>
  <si>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</si>
  <si>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</si>
  <si>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</si>
  <si>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</si>
  <si>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</si>
  <si>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</si>
  <si>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</si>
  <si>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</si>
  <si>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</si>
  <si>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</si>
  <si>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</si>
  <si>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</si>
  <si>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</si>
  <si>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</si>
  <si>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</si>
  <si>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</si>
  <si>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</si>
  <si>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</si>
  <si>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</si>
  <si>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</si>
  <si>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</si>
  <si>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</si>
  <si>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</si>
  <si>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</si>
  <si>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</si>
  <si>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</si>
  <si>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</si>
  <si>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</si>
  <si>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</si>
  <si>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</si>
  <si>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</si>
  <si>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</si>
  <si>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</si>
  <si>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</si>
  <si>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</si>
  <si>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</si>
  <si>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</si>
  <si>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</si>
  <si>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</si>
  <si>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</si>
  <si>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</si>
  <si>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</si>
  <si>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</si>
  <si>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</si>
  <si>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</si>
  <si>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</si>
  <si>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</si>
  <si>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</si>
  <si>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</si>
  <si>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</si>
  <si>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</si>
  <si>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</si>
  <si>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</si>
  <si>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</si>
  <si>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</si>
  <si>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</si>
  <si>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</si>
  <si>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</si>
  <si>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</si>
  <si>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</si>
  <si>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</si>
  <si>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</si>
  <si>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</si>
  <si>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</si>
  <si>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</si>
  <si>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</si>
  <si>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</si>
  <si>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</si>
  <si>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</si>
  <si>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</si>
  <si>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</si>
  <si>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</si>
  <si>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</si>
  <si>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</si>
  <si>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</si>
  <si>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</si>
  <si>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</si>
  <si>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</si>
  <si>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</si>
  <si>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</si>
  <si>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</si>
  <si>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</si>
  <si>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</si>
  <si>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</si>
  <si>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</si>
  <si>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</si>
  <si>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</si>
  <si>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</si>
  <si>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</si>
  <si>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</si>
  <si>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</si>
  <si>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</si>
  <si>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</si>
  <si>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</si>
  <si>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</si>
  <si>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</si>
  <si>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</si>
  <si>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</si>
  <si>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</si>
  <si>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</si>
  <si>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</si>
  <si>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</si>
  <si>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</si>
  <si>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</si>
  <si>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</si>
  <si>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</si>
  <si>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</si>
  <si>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</si>
  <si>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</si>
  <si>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</si>
  <si>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</si>
  <si>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</si>
  <si>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</si>
  <si>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</si>
  <si>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</si>
  <si>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</si>
  <si>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</si>
  <si>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</si>
  <si>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</si>
  <si>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</si>
  <si>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</si>
  <si>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</si>
  <si>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</si>
  <si>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</si>
  <si>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</si>
  <si>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</si>
  <si>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</si>
  <si>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</si>
  <si>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</si>
  <si>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</si>
  <si>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</si>
  <si>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</si>
  <si>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</si>
  <si>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</si>
  <si>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</si>
  <si>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</si>
  <si>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</si>
  <si>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</si>
  <si>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</si>
  <si>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</si>
  <si>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</si>
  <si>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</si>
  <si>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</si>
  <si>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</si>
  <si>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</si>
  <si>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</si>
  <si>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</si>
  <si>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</si>
  <si>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</si>
  <si>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</si>
  <si>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</si>
  <si>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</si>
  <si>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</si>
  <si>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</si>
  <si>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</si>
  <si>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</si>
  <si>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</si>
  <si>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</si>
  <si>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</si>
  <si>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</si>
  <si>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</si>
  <si>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</si>
  <si>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</si>
  <si>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</si>
  <si>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</si>
  <si>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</si>
  <si>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</si>
  <si>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</si>
  <si>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</si>
  <si>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</si>
  <si>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</si>
  <si>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</si>
  <si>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</si>
  <si>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</si>
  <si>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</si>
  <si>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</si>
  <si>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</si>
  <si>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</si>
  <si>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</si>
  <si>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</si>
  <si>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</si>
  <si>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</si>
  <si>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</si>
  <si>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</si>
  <si>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</si>
  <si>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</si>
  <si>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</si>
  <si>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</si>
  <si>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</si>
  <si>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</si>
  <si>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</si>
  <si>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</si>
  <si>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</si>
  <si>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</si>
  <si>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</si>
  <si>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</si>
  <si>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</si>
  <si>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</si>
  <si>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</si>
  <si>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</si>
  <si>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</si>
  <si>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</si>
  <si>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</si>
  <si>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</si>
  <si>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</si>
  <si>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</si>
  <si>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</si>
  <si>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</si>
  <si>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</si>
  <si>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</si>
  <si>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</si>
  <si>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</si>
  <si>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</si>
  <si>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</si>
  <si>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</si>
  <si>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</si>
  <si>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</si>
  <si>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</si>
  <si>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</si>
  <si>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</si>
  <si>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</si>
  <si>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</si>
  <si>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</si>
  <si>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</si>
  <si>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</si>
  <si>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</si>
  <si>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</si>
  <si>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</si>
  <si>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</si>
  <si>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</si>
  <si>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</si>
  <si>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</si>
  <si>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</si>
  <si>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</si>
  <si>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</si>
  <si>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</si>
  <si>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</si>
  <si>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</si>
  <si>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</si>
  <si>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</si>
  <si>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</si>
  <si>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</si>
  <si>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</si>
  <si>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</si>
  <si>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</si>
  <si>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</si>
  <si>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</si>
  <si>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</si>
  <si>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</si>
  <si>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</si>
  <si>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</si>
  <si>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</si>
  <si>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</si>
  <si>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</si>
  <si>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</si>
  <si>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</si>
  <si>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</si>
  <si>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</si>
  <si>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</si>
  <si>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</si>
  <si>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</si>
  <si>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</si>
  <si>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</si>
  <si>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</si>
  <si>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</si>
  <si>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</si>
  <si>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</si>
  <si>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</si>
  <si>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</si>
  <si>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</si>
  <si>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</si>
  <si>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</si>
  <si>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</si>
  <si>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</si>
  <si>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</si>
  <si>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</si>
  <si>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</si>
  <si>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</si>
  <si>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</si>
  <si>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</si>
  <si>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</si>
  <si>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</si>
  <si>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</si>
  <si>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</si>
  <si>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</si>
  <si>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</si>
  <si>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</si>
  <si>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</si>
  <si>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</si>
  <si>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</si>
  <si>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</si>
  <si>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</si>
  <si>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</si>
  <si>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</si>
  <si>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</si>
  <si>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</si>
  <si>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</si>
  <si>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</si>
  <si>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</si>
  <si>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</si>
  <si>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</si>
  <si>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</si>
  <si>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</si>
  <si>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</si>
  <si>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</si>
  <si>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</si>
  <si>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</si>
  <si>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</si>
  <si>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</si>
  <si>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</si>
  <si>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</si>
  <si>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</si>
  <si>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</si>
  <si>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</si>
  <si>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</si>
  <si>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</si>
  <si>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</si>
  <si>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</si>
  <si>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</si>
  <si>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</si>
  <si>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</si>
  <si>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</si>
  <si>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</si>
  <si>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</si>
  <si>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</si>
  <si>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</si>
  <si>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</si>
  <si>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</si>
  <si>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</si>
  <si>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</si>
  <si>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</si>
  <si>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</si>
  <si>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</si>
  <si>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</si>
  <si>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</si>
  <si>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</si>
  <si>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</si>
  <si>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</si>
  <si>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</si>
  <si>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</si>
  <si>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</si>
  <si>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</si>
  <si>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</si>
  <si>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</si>
  <si>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</si>
  <si>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</si>
  <si>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</si>
  <si>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</si>
  <si>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</si>
  <si>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</si>
  <si>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</si>
  <si>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</si>
  <si>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</si>
  <si>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</si>
  <si>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</si>
  <si>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</si>
  <si>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</si>
  <si>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</si>
  <si>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</si>
  <si>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</si>
  <si>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</si>
  <si>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</si>
  <si>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</si>
  <si>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</si>
  <si>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</si>
  <si>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</si>
  <si>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</si>
  <si>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</si>
  <si>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</si>
  <si>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</si>
  <si>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</si>
  <si>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</si>
  <si>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</si>
  <si>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</si>
  <si>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</si>
  <si>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</si>
  <si>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</si>
  <si>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</si>
  <si>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</si>
  <si>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</si>
  <si>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</si>
  <si>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</si>
  <si>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</si>
  <si>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</si>
  <si>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</si>
  <si>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</si>
  <si>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</si>
  <si>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</si>
  <si>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</si>
  <si>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</si>
  <si>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</si>
  <si>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</si>
  <si>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</si>
  <si>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</si>
  <si>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</si>
  <si>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</si>
  <si>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</si>
  <si>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</si>
  <si>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</si>
  <si>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</si>
  <si>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</si>
  <si>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</si>
  <si>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</si>
  <si>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</si>
  <si>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</si>
  <si>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</si>
  <si>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</si>
  <si>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</si>
  <si>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</si>
  <si>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</si>
  <si>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</si>
  <si>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</si>
  <si>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</si>
  <si>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</si>
  <si>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</si>
  <si>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</si>
  <si>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</si>
  <si>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</si>
  <si>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</si>
  <si>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</si>
  <si>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</si>
  <si>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</si>
  <si>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</si>
  <si>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</si>
  <si>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</si>
  <si>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</si>
  <si>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</si>
  <si>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</si>
  <si>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</si>
  <si>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</si>
  <si>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</si>
  <si>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</si>
  <si>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</si>
  <si>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</si>
  <si>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</si>
  <si>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</si>
  <si>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</si>
  <si>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</si>
  <si>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</si>
  <si>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</si>
  <si>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</si>
  <si>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</si>
  <si>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</si>
  <si>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</si>
  <si>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</si>
  <si>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</si>
  <si>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</si>
  <si>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</si>
  <si>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</si>
  <si>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</si>
  <si>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</si>
  <si>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</si>
  <si>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</si>
  <si>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</si>
  <si>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</si>
  <si>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</si>
  <si>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</si>
  <si>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</si>
  <si>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</si>
  <si>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</si>
  <si>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</si>
  <si>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</si>
  <si>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</si>
  <si>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</si>
  <si>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</si>
  <si>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</si>
  <si>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</si>
  <si>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</si>
  <si>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</si>
  <si>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</si>
  <si>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</si>
  <si>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</si>
  <si>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</si>
  <si>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</si>
  <si>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</si>
  <si>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</si>
  <si>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</si>
  <si>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</si>
  <si>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</si>
  <si>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</si>
  <si>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</si>
  <si>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</si>
  <si>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</si>
  <si>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</si>
  <si>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</si>
  <si>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</si>
  <si>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</si>
  <si>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</si>
  <si>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</si>
  <si>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</si>
  <si>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</si>
  <si>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</si>
  <si>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</si>
  <si>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</si>
  <si>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</si>
  <si>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</si>
  <si>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</si>
  <si>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</si>
  <si>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</si>
  <si>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</si>
  <si>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</si>
  <si>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</si>
  <si>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</si>
  <si>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</si>
  <si>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</si>
  <si>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</si>
  <si>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</si>
  <si>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</si>
  <si>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</si>
  <si>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</si>
  <si>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</si>
  <si>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</si>
  <si>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</si>
  <si>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</si>
  <si>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</si>
  <si>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</si>
  <si>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</si>
  <si>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</si>
  <si>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</si>
  <si>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</si>
  <si>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</si>
  <si>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</si>
  <si>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</si>
  <si>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</si>
  <si>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</si>
  <si>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</si>
  <si>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</si>
  <si>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</si>
  <si>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</si>
  <si>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</si>
  <si>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</si>
  <si>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</si>
  <si>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</si>
  <si>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</si>
  <si>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</si>
  <si>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</si>
  <si>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</si>
  <si>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</si>
  <si>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</si>
  <si>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</si>
  <si>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</si>
  <si>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</si>
  <si>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</si>
  <si>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</si>
  <si>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</si>
  <si>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</si>
  <si>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</si>
  <si>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</si>
  <si>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</si>
  <si>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</si>
  <si>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</si>
  <si>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</si>
  <si>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</si>
  <si>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</si>
  <si>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</si>
  <si>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</si>
  <si>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</si>
  <si>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</si>
  <si>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</si>
  <si>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</si>
  <si>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</si>
  <si>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</si>
  <si>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</si>
  <si>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</si>
  <si>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</si>
  <si>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</si>
  <si>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</si>
  <si>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</si>
  <si>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</si>
  <si>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</si>
  <si>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</si>
  <si>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</si>
  <si>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</si>
  <si>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</si>
  <si>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</si>
  <si>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</si>
  <si>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</si>
  <si>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</si>
  <si>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</si>
  <si>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</si>
  <si>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</si>
  <si>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</si>
  <si>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</si>
  <si>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</si>
  <si>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</si>
  <si>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</si>
  <si>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</si>
  <si>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</si>
  <si>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</si>
  <si>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</si>
  <si>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</si>
  <si>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</si>
  <si>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</si>
  <si>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</si>
  <si>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</si>
  <si>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</si>
  <si>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</si>
  <si>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</si>
  <si>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</si>
  <si>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</si>
  <si>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</si>
  <si>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</si>
  <si>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</si>
  <si>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</si>
  <si>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</si>
  <si>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</si>
  <si>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</si>
  <si>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</si>
  <si>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</si>
  <si>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</si>
  <si>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</si>
  <si>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</si>
  <si>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</si>
  <si>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</si>
  <si>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</si>
  <si>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</si>
  <si>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</si>
  <si>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</si>
  <si>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</si>
  <si>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</si>
  <si>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</si>
  <si>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</si>
  <si>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</si>
  <si>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</si>
  <si>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</si>
  <si>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</si>
  <si>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</si>
  <si>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</si>
  <si>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</si>
  <si>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</si>
  <si>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</si>
  <si>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</si>
  <si>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</si>
  <si>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</si>
  <si>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</si>
  <si>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</si>
  <si>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</si>
  <si>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</si>
  <si>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</si>
  <si>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</si>
  <si>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</si>
  <si>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</si>
  <si>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</si>
  <si>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</si>
  <si>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</si>
  <si>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</si>
  <si>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</si>
  <si>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</si>
  <si>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</si>
  <si>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</si>
  <si>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</si>
  <si>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</si>
  <si>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</si>
  <si>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</si>
  <si>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</si>
  <si>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</si>
  <si>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</si>
  <si>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</si>
  <si>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</si>
  <si>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</si>
  <si>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</si>
  <si>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</si>
  <si>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</si>
  <si>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</si>
  <si>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</si>
  <si>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</si>
  <si>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</si>
  <si>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</si>
  <si>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</si>
  <si>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</si>
  <si>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</si>
  <si>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</si>
  <si>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</si>
  <si>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</si>
  <si>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</si>
  <si>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</si>
  <si>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</si>
  <si>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</si>
  <si>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</si>
  <si>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</si>
  <si>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</si>
  <si>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</si>
  <si>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</si>
  <si>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</si>
  <si>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</si>
  <si>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</si>
  <si>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</si>
  <si>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</si>
  <si>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</si>
  <si>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</si>
  <si>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</si>
  <si>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</si>
  <si>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</si>
  <si>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</si>
  <si>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</si>
  <si>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</si>
  <si>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</si>
  <si>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</si>
  <si>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</si>
  <si>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</si>
  <si>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</si>
  <si>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</si>
  <si>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</si>
  <si>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</si>
  <si>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</si>
  <si>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</si>
  <si>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</si>
  <si>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</si>
  <si>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</si>
  <si>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</si>
  <si>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</si>
  <si>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</si>
  <si>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</si>
  <si>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</si>
  <si>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</si>
  <si>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</si>
  <si>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</si>
  <si>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</si>
  <si>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</si>
  <si>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</si>
  <si>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</si>
  <si>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</si>
  <si>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</si>
  <si>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</si>
  <si>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</si>
  <si>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</si>
  <si>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</si>
  <si>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</si>
  <si>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</si>
  <si>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</si>
  <si>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</si>
  <si>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</si>
  <si>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</si>
  <si>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</si>
  <si>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</si>
  <si>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</si>
  <si>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</si>
  <si>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</si>
  <si>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</si>
  <si>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</si>
  <si>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</si>
  <si>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</si>
  <si>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</si>
  <si>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</si>
  <si>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</si>
  <si>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</si>
  <si>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</si>
  <si>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</si>
  <si>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</si>
  <si>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</si>
  <si>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</si>
  <si>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</si>
  <si>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</si>
  <si>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</si>
  <si>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</si>
  <si>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</si>
  <si>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</si>
  <si>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</si>
  <si>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</si>
  <si>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</si>
  <si>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</si>
  <si>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</si>
  <si>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</si>
  <si>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</si>
  <si>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</si>
  <si>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</si>
  <si>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</si>
  <si>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</si>
  <si>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</si>
  <si>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</si>
  <si>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</si>
  <si>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</si>
  <si>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</si>
  <si>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</si>
  <si>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</si>
  <si>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</si>
  <si>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</si>
  <si>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</si>
  <si>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</si>
  <si>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</si>
  <si>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</si>
  <si>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</si>
  <si>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</si>
  <si>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</si>
  <si>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</si>
  <si>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</si>
  <si>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</si>
  <si>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</si>
  <si>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</si>
  <si>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</si>
  <si>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</si>
  <si>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</si>
  <si>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</si>
  <si>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</si>
  <si>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</si>
  <si>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</si>
  <si>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</si>
  <si>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</si>
  <si>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</si>
  <si>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</si>
  <si>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</si>
  <si>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</si>
  <si>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</si>
  <si>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</si>
  <si>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</si>
  <si>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</si>
  <si>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</si>
  <si>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</si>
  <si>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</si>
  <si>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</si>
  <si>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</si>
  <si>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</si>
  <si>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</si>
  <si>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</si>
  <si>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</si>
  <si>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</si>
  <si>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</si>
  <si>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</si>
  <si>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</si>
  <si>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</si>
  <si>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</si>
  <si>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</si>
  <si>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</si>
  <si>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</si>
  <si>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</si>
  <si>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</si>
  <si>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</si>
  <si>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</si>
  <si>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</si>
  <si>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</si>
  <si>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</si>
  <si>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</si>
  <si>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</si>
  <si>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</si>
  <si>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</si>
  <si>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</si>
  <si>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</si>
  <si>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</si>
  <si>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</si>
  <si>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</si>
  <si>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</si>
  <si>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</si>
  <si>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</si>
  <si>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</si>
  <si>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</si>
  <si>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</si>
  <si>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</si>
  <si>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</si>
  <si>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</si>
  <si>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</si>
  <si>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</si>
  <si>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</si>
  <si>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</si>
  <si>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</si>
  <si>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</si>
  <si>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</si>
  <si>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</si>
  <si>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</si>
  <si>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</si>
  <si>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</si>
  <si>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</si>
  <si>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</si>
  <si>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</si>
  <si>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</si>
  <si>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</si>
  <si>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</si>
  <si>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</si>
  <si>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</si>
  <si>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</si>
  <si>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</si>
  <si>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</si>
  <si>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</si>
  <si>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</si>
  <si>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</si>
  <si>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</si>
  <si>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</si>
  <si>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</si>
  <si>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</si>
  <si>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</si>
  <si>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</si>
  <si>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</si>
  <si>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</si>
  <si>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</si>
  <si>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</si>
  <si>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</si>
  <si>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</si>
  <si>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</si>
  <si>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</si>
  <si>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</si>
  <si>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</si>
  <si>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</si>
  <si>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</si>
  <si>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</si>
  <si>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</si>
  <si>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</si>
  <si>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</si>
  <si>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</si>
  <si>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</si>
  <si>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</si>
  <si>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</si>
  <si>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</si>
  <si>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</si>
  <si>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</si>
  <si>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</si>
  <si>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</si>
  <si>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</si>
  <si>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</si>
  <si>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</si>
  <si>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</si>
  <si>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</si>
  <si>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</si>
  <si>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</si>
  <si>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</si>
  <si>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</si>
  <si>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</si>
  <si>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</si>
  <si>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</si>
  <si>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</si>
  <si>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</si>
  <si>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</si>
  <si>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</si>
  <si>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</si>
  <si>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</si>
  <si>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</si>
  <si>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</si>
  <si>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</si>
  <si>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</si>
  <si>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</si>
  <si>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</si>
  <si>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</si>
  <si>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</si>
  <si>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</si>
  <si>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</si>
  <si>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</si>
  <si>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</si>
  <si>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</si>
  <si>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</si>
  <si>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</si>
  <si>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</si>
  <si>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</si>
  <si>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</si>
  <si>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</si>
  <si>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</si>
  <si>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</si>
  <si>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</si>
  <si>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</si>
  <si>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</si>
  <si>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</si>
  <si>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</si>
  <si>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</si>
  <si>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</si>
  <si>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</si>
  <si>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</si>
  <si>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</si>
  <si>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</si>
  <si>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</si>
  <si>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</si>
  <si>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</si>
  <si>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</si>
  <si>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</si>
  <si>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</si>
  <si>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</si>
  <si>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</si>
  <si>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</si>
  <si>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</si>
  <si>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</si>
  <si>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</si>
  <si>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</si>
  <si>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</si>
  <si>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</si>
  <si>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</si>
  <si>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</si>
  <si>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</si>
  <si>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</si>
  <si>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</si>
  <si>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</si>
  <si>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</si>
  <si>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</si>
  <si>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</si>
  <si>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</si>
  <si>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</si>
  <si>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</si>
  <si>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</si>
  <si>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</si>
  <si>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</si>
  <si>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</si>
  <si>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</si>
  <si>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</si>
  <si>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</si>
  <si>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</si>
  <si>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</si>
  <si>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</si>
  <si>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</si>
  <si>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</si>
  <si>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</si>
  <si>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</si>
  <si>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</si>
  <si>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</si>
  <si>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</si>
  <si>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</si>
  <si>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</si>
  <si>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</si>
  <si>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</si>
  <si>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</si>
  <si>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</si>
  <si>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</si>
  <si>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</si>
  <si>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</si>
  <si>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</si>
  <si>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</si>
  <si>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</si>
  <si>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</si>
  <si>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</si>
  <si>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</si>
  <si>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</si>
  <si>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</si>
  <si>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</si>
  <si>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</si>
  <si>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</si>
  <si>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</si>
  <si>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</si>
  <si>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</si>
  <si>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</si>
  <si>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</si>
  <si>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</si>
  <si>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</si>
  <si>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</si>
  <si>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</si>
  <si>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</si>
  <si>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</si>
  <si>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</si>
  <si>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</si>
  <si>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</si>
  <si>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</si>
  <si>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</si>
  <si>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</si>
  <si>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</si>
  <si>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</si>
  <si>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</si>
  <si>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</si>
  <si>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</si>
  <si>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</si>
  <si>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</si>
  <si>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</si>
  <si>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</si>
  <si>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</si>
  <si>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</si>
  <si>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</si>
  <si>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</si>
  <si>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</si>
  <si>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</si>
  <si>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</si>
  <si>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</si>
  <si>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</si>
  <si>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</si>
  <si>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</si>
  <si>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</si>
  <si>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</si>
  <si>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</si>
  <si>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</si>
  <si>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</si>
  <si>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</si>
  <si>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</si>
  <si>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</si>
  <si>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</si>
  <si>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</si>
  <si>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</si>
  <si>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</si>
  <si>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</si>
  <si>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</si>
  <si>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</si>
  <si>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</si>
  <si>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</si>
  <si>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</si>
  <si>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</si>
  <si>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</si>
  <si>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</si>
  <si>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</si>
  <si>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</si>
  <si>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</si>
  <si>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</si>
  <si>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</si>
  <si>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</si>
  <si>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</si>
  <si>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</si>
  <si>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</si>
  <si>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</si>
  <si>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</si>
  <si>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</si>
  <si>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</si>
  <si>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</si>
  <si>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</si>
  <si>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</si>
  <si>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</si>
  <si>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</si>
  <si>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</si>
  <si>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</si>
  <si>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</si>
  <si>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</si>
  <si>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</si>
  <si>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</si>
  <si>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</si>
  <si>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</si>
  <si>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</si>
  <si>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</si>
  <si>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</si>
  <si>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</si>
  <si>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</si>
  <si>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</si>
  <si>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</si>
  <si>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</si>
  <si>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</si>
  <si>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</si>
  <si>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</si>
  <si>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</si>
  <si>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</si>
  <si>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</si>
  <si>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</si>
  <si>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</si>
  <si>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</si>
  <si>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</si>
  <si>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</si>
  <si>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</si>
  <si>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</si>
  <si>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</si>
  <si>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</si>
  <si>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</si>
  <si>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</si>
  <si>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</si>
  <si>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</si>
  <si>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</si>
  <si>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</si>
  <si>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</si>
  <si>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</si>
  <si>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</si>
  <si>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</si>
  <si>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</si>
  <si>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</si>
  <si>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</si>
  <si>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</si>
  <si>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</si>
  <si>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</si>
  <si>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</si>
  <si>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</si>
  <si>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</si>
  <si>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</si>
  <si>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</si>
  <si>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</si>
  <si>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</si>
  <si>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</si>
  <si>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</si>
  <si>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</si>
  <si>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</si>
  <si>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</si>
  <si>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</si>
  <si>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</si>
  <si>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</si>
  <si>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</si>
  <si>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</si>
  <si>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</si>
  <si>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</si>
  <si>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</si>
  <si>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</si>
  <si>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</si>
  <si>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</si>
  <si>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</si>
  <si>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</si>
  <si>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</si>
  <si>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</si>
  <si>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</si>
  <si>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</si>
  <si>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</si>
  <si>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</si>
  <si>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</si>
  <si>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</si>
  <si>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</si>
  <si>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</si>
  <si>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</si>
  <si>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</si>
  <si>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</si>
  <si>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</si>
  <si>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</si>
  <si>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</si>
  <si>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</si>
  <si>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</si>
  <si>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</si>
  <si>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</si>
  <si>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</si>
  <si>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</si>
  <si>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</si>
  <si>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</si>
  <si>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</si>
  <si>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</si>
  <si>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</si>
  <si>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</si>
  <si>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</si>
  <si>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</si>
  <si>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</si>
  <si>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</si>
  <si>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</si>
  <si>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</si>
  <si>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</si>
  <si>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</si>
  <si>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</si>
  <si>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</si>
  <si>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</si>
  <si>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</si>
  <si>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</si>
  <si>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</si>
  <si>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</si>
  <si>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</si>
  <si>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</si>
  <si>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</si>
  <si>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</si>
  <si>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</si>
  <si>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</si>
  <si>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</si>
  <si>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</si>
  <si>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</si>
  <si>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</si>
  <si>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</si>
  <si>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</si>
  <si>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</si>
  <si>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</si>
  <si>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</si>
  <si>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</si>
  <si>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</si>
  <si>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</si>
  <si>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</si>
  <si>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</si>
  <si>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</si>
  <si>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</si>
  <si>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</si>
  <si>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</si>
  <si>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</si>
  <si>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</si>
  <si>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</si>
  <si>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</si>
  <si>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</si>
  <si>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</si>
  <si>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</si>
  <si>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</si>
  <si>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</si>
  <si>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</si>
  <si>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</si>
  <si>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</si>
  <si>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</si>
  <si>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</si>
  <si>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</si>
  <si>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</si>
  <si>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</si>
  <si>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</si>
  <si>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</si>
  <si>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</si>
  <si>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</si>
  <si>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</si>
  <si>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</si>
  <si>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</si>
  <si>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</si>
  <si>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</si>
  <si>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</si>
  <si>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</si>
  <si>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</si>
  <si>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</si>
  <si>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</si>
  <si>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</si>
  <si>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</si>
  <si>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</si>
  <si>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</si>
  <si>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</si>
  <si>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</si>
  <si>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</si>
  <si>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</si>
  <si>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</si>
  <si>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</si>
  <si>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</si>
  <si>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</si>
  <si>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</si>
  <si>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</si>
  <si>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</si>
  <si>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</si>
  <si>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</si>
  <si>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</si>
  <si>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</si>
  <si>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</si>
  <si>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</si>
  <si>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</si>
  <si>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</si>
  <si>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</si>
  <si>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</si>
  <si>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</si>
  <si>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</si>
  <si>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</si>
  <si>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</si>
  <si>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</si>
  <si>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</si>
  <si>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</si>
  <si>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</si>
  <si>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</si>
  <si>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</si>
  <si>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</si>
  <si>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</si>
  <si>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</si>
  <si>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</si>
  <si>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</si>
  <si>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</si>
  <si>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</si>
  <si>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</si>
  <si>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</si>
  <si>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</si>
  <si>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</si>
  <si>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</si>
  <si>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</si>
  <si>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</si>
  <si>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</si>
  <si>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</si>
  <si>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</si>
  <si>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</si>
  <si>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</si>
  <si>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</si>
  <si>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</si>
  <si>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</si>
  <si>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</si>
  <si>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</si>
  <si>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</si>
  <si>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</si>
  <si>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</si>
  <si>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</si>
  <si>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</si>
  <si>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</si>
  <si>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</si>
  <si>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</si>
  <si>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</si>
  <si>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</si>
  <si>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</si>
  <si>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</si>
  <si>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</si>
  <si>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</si>
  <si>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</si>
  <si>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</si>
  <si>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</si>
  <si>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</si>
  <si>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</si>
  <si>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</si>
  <si>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</si>
  <si>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</si>
  <si>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</si>
  <si>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</si>
  <si>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</si>
  <si>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</si>
  <si>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</si>
  <si>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</si>
  <si>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</si>
  <si>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</si>
  <si>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</si>
  <si>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</si>
  <si>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</si>
  <si>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</si>
  <si>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</si>
  <si>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</si>
  <si>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</si>
  <si>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</si>
  <si>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</si>
  <si>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</si>
  <si>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</si>
  <si>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</si>
  <si>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</si>
  <si>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</si>
  <si>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</si>
  <si>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</si>
  <si>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</si>
  <si>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</si>
  <si>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</si>
  <si>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</si>
  <si>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</si>
  <si>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</si>
  <si>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</si>
  <si>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</si>
  <si>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</si>
  <si>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</si>
  <si>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</si>
  <si>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</si>
  <si>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</si>
  <si>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</si>
  <si>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</si>
  <si>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</si>
  <si>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</si>
  <si>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</si>
  <si>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</si>
  <si>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</si>
  <si>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</si>
  <si>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</si>
  <si>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</si>
  <si>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</si>
  <si>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</si>
  <si>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</si>
  <si>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</si>
  <si>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</si>
  <si>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</si>
  <si>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</si>
  <si>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</si>
  <si>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</si>
  <si>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</si>
  <si>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</si>
  <si>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</si>
  <si>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</si>
  <si>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</si>
  <si>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</si>
  <si>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</si>
  <si>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</si>
  <si>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</si>
  <si>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</si>
  <si>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</si>
  <si>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</si>
  <si>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</si>
  <si>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</si>
  <si>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</si>
  <si>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</si>
  <si>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</si>
  <si>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</si>
  <si>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</si>
  <si>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</si>
  <si>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</si>
  <si>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</si>
  <si>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</si>
  <si>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</si>
  <si>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</si>
  <si>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</si>
  <si>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</si>
  <si>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</si>
  <si>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</si>
  <si>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</si>
  <si>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</si>
  <si>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</si>
  <si>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</si>
  <si>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</si>
  <si>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</si>
  <si>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</si>
  <si>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</si>
  <si>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</si>
  <si>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</si>
  <si>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</si>
  <si>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</si>
  <si>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</si>
  <si>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</si>
  <si>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</si>
  <si>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</si>
  <si>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</si>
  <si>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</si>
  <si>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</si>
  <si>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</si>
  <si>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</si>
  <si>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</si>
  <si>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</si>
  <si>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</si>
  <si>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</si>
  <si>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</si>
  <si>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</si>
  <si>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</si>
  <si>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</si>
  <si>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</si>
  <si>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</si>
  <si>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</si>
  <si>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</si>
  <si>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</si>
  <si>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</si>
  <si>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</si>
  <si>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</si>
  <si>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</si>
  <si>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</si>
  <si>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</si>
  <si>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</si>
  <si>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</si>
  <si>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</si>
  <si>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</si>
  <si>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</si>
  <si>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</si>
  <si>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</si>
  <si>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</si>
  <si>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</si>
  <si>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</si>
  <si>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</si>
  <si>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</si>
  <si>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</si>
  <si>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</si>
  <si>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</si>
  <si>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</si>
  <si>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</si>
  <si>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</si>
  <si>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</si>
  <si>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</si>
  <si>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</si>
  <si>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</si>
  <si>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</si>
  <si>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</si>
  <si>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</si>
  <si>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</si>
  <si>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</si>
  <si>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</si>
  <si>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</si>
  <si>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</si>
  <si>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</si>
  <si>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</si>
  <si>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</si>
  <si>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</si>
  <si>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</si>
  <si>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</si>
  <si>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</si>
  <si>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</si>
  <si>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</si>
  <si>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</si>
  <si>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</si>
  <si>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</si>
  <si>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</si>
  <si>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</si>
  <si>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</si>
  <si>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</si>
  <si>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</si>
  <si>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</si>
  <si>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</si>
  <si>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</si>
  <si>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</si>
  <si>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</si>
  <si>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</si>
  <si>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</si>
  <si>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</si>
  <si>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</si>
  <si>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</si>
  <si>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</si>
  <si>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</si>
  <si>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</si>
  <si>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</si>
  <si>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</si>
  <si>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</si>
  <si>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</si>
  <si>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</si>
  <si>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</si>
  <si>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</si>
  <si>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</si>
  <si>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</si>
  <si>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</si>
  <si>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</si>
  <si>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</si>
  <si>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</si>
  <si>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</si>
  <si>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</si>
  <si>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</si>
  <si>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</si>
  <si>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</si>
  <si>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</si>
  <si>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</si>
  <si>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</si>
  <si>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</si>
  <si>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</si>
  <si>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</si>
  <si>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</si>
  <si>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</si>
  <si>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</si>
  <si>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</si>
  <si>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</si>
  <si>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</si>
  <si>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</si>
  <si>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</si>
  <si>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</si>
  <si>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</si>
  <si>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</si>
  <si>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</si>
  <si>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</si>
  <si>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</si>
  <si>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</si>
  <si>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</si>
  <si>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</si>
  <si>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</si>
  <si>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</si>
  <si>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</si>
  <si>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</si>
  <si>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</si>
  <si>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</si>
  <si>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</si>
  <si>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</si>
  <si>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</si>
  <si>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</si>
  <si>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</si>
  <si>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</si>
  <si>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</si>
  <si>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</si>
  <si>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</si>
  <si>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</si>
  <si>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</si>
  <si>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</si>
  <si>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</si>
  <si>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</si>
  <si>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</si>
  <si>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</si>
  <si>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</si>
  <si>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</si>
  <si>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</si>
  <si>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</si>
  <si>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</si>
  <si>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</si>
  <si>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</si>
  <si>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</si>
  <si>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</si>
  <si>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</si>
  <si>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</si>
  <si>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</si>
  <si>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</si>
  <si>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</si>
  <si>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</si>
  <si>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</si>
  <si>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</si>
  <si>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</si>
  <si>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</si>
  <si>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</si>
  <si>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</si>
  <si>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</si>
  <si>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</si>
  <si>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</si>
  <si>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</si>
  <si>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</si>
  <si>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</si>
  <si>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</si>
  <si>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</si>
  <si>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</si>
  <si>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</si>
  <si>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</si>
  <si>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</si>
  <si>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</si>
  <si>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</si>
  <si>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</si>
  <si>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</si>
  <si>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</si>
  <si>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</si>
  <si>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</si>
  <si>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</si>
  <si>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</si>
  <si>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</si>
  <si>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</si>
  <si>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</si>
  <si>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</si>
  <si>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</si>
  <si>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</si>
  <si>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</si>
  <si>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</si>
  <si>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</si>
  <si>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</si>
  <si>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</si>
  <si>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</si>
  <si>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</si>
  <si>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</si>
  <si>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</si>
  <si>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</si>
  <si>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</si>
  <si>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</si>
  <si>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</si>
  <si>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</si>
  <si>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</si>
  <si>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</si>
  <si>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</si>
  <si>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</si>
  <si>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</si>
  <si>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</si>
  <si>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</si>
  <si>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</si>
  <si>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</si>
  <si>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</si>
  <si>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</si>
  <si>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</si>
  <si>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</si>
  <si>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</si>
  <si>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</si>
  <si>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</si>
  <si>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</si>
  <si>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</si>
  <si>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</si>
  <si>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</si>
  <si>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</si>
  <si>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</si>
  <si>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</si>
  <si>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</si>
  <si>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</si>
  <si>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</si>
  <si>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</si>
  <si>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</si>
  <si>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</si>
  <si>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</si>
  <si>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</si>
  <si>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</si>
  <si>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</si>
  <si>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</si>
  <si>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</si>
  <si>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</si>
  <si>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</si>
  <si>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</si>
  <si>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</si>
  <si>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</si>
  <si>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</si>
  <si>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</si>
  <si>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</si>
  <si>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</si>
  <si>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</si>
  <si>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</si>
  <si>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</si>
  <si>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</si>
  <si>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</si>
  <si>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</si>
  <si>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</si>
  <si>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</si>
  <si>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</si>
  <si>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</si>
  <si>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</si>
  <si>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</si>
  <si>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</si>
  <si>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</si>
  <si>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</si>
  <si>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</si>
  <si>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</si>
  <si>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</si>
  <si>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</si>
  <si>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</si>
  <si>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</si>
  <si>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</si>
  <si>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</si>
  <si>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</si>
  <si>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</si>
  <si>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</si>
  <si>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</si>
  <si>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</si>
  <si>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</si>
  <si>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</si>
  <si>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</si>
  <si>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</si>
  <si>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</si>
  <si>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</si>
  <si>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</si>
  <si>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</si>
  <si>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</si>
  <si>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</si>
  <si>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</si>
  <si>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</si>
  <si>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</si>
  <si>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</si>
  <si>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</si>
  <si>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</si>
  <si>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</si>
  <si>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</si>
  <si>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</si>
  <si>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</si>
  <si>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</si>
  <si>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</si>
  <si>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</si>
  <si>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</si>
  <si>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</si>
  <si>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</si>
  <si>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</si>
  <si>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</si>
  <si>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</si>
  <si>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</si>
  <si>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</si>
  <si>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</si>
  <si>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</si>
  <si>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</si>
  <si>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</si>
  <si>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</si>
  <si>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</si>
  <si>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</si>
  <si>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</si>
  <si>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</si>
  <si>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</si>
  <si>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</si>
  <si>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</si>
  <si>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</si>
  <si>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</si>
  <si>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</si>
  <si>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</si>
  <si>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</si>
  <si>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</si>
  <si>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</si>
  <si>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</si>
  <si>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</si>
  <si>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</si>
  <si>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</si>
  <si>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</si>
  <si>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</si>
  <si>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</si>
  <si>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</si>
  <si>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</si>
  <si>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</si>
  <si>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</si>
  <si>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</si>
  <si>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</si>
  <si>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</si>
  <si>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</si>
  <si>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</si>
  <si>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</si>
  <si>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</si>
  <si>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</si>
  <si>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</si>
  <si>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</si>
  <si>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</si>
  <si>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</si>
  <si>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</si>
  <si>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</si>
  <si>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</si>
  <si>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</si>
  <si>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</si>
  <si>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</si>
  <si>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</si>
  <si>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</si>
  <si>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</si>
  <si>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</si>
  <si>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</si>
  <si>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</si>
  <si>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</si>
  <si>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</si>
  <si>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</si>
  <si>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</si>
  <si>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</si>
  <si>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</si>
  <si>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</si>
  <si>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</si>
  <si>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</si>
  <si>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</si>
  <si>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</si>
  <si>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</si>
  <si>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</si>
  <si>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</si>
  <si>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</si>
  <si>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</si>
  <si>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</si>
  <si>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</si>
  <si>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</si>
  <si>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</si>
  <si>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</si>
  <si>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</si>
  <si>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</si>
  <si>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</si>
  <si>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</si>
  <si>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</si>
  <si>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</si>
  <si>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</si>
  <si>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</si>
  <si>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</si>
  <si>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</si>
  <si>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</si>
  <si>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</si>
  <si>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</si>
  <si>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</si>
  <si>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</si>
  <si>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</si>
  <si>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</si>
  <si>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</si>
  <si>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</si>
  <si>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</si>
  <si>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</si>
  <si>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</si>
  <si>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</si>
  <si>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</si>
  <si>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</si>
  <si>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</si>
  <si>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</si>
  <si>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</si>
  <si>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</si>
  <si>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</si>
  <si>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</si>
  <si>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</si>
  <si>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</si>
  <si>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</si>
  <si>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</si>
  <si>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</si>
  <si>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</si>
  <si>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</si>
  <si>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</si>
  <si>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</si>
  <si>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</si>
  <si>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</si>
  <si>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</si>
  <si>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</si>
  <si>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</si>
  <si>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</si>
  <si>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</si>
  <si>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</si>
  <si>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</si>
  <si>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</si>
  <si>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</si>
  <si>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</si>
  <si>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</si>
  <si>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</si>
  <si>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</si>
  <si>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</si>
  <si>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</si>
  <si>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</si>
  <si>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</si>
  <si>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</si>
  <si>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</si>
  <si>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</si>
  <si>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</si>
  <si>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</si>
  <si>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</si>
  <si>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</si>
  <si>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</si>
  <si>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</si>
  <si>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</si>
  <si>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</si>
  <si>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</si>
  <si>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</si>
  <si>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</si>
  <si>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</si>
  <si>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</si>
  <si>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</si>
  <si>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</si>
  <si>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</si>
  <si>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</si>
  <si>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</si>
  <si>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</si>
  <si>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</si>
  <si>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</si>
  <si>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</si>
  <si>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</si>
  <si>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</si>
  <si>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</si>
  <si>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</si>
  <si>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</si>
  <si>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</si>
  <si>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</si>
  <si>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</si>
  <si>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</si>
  <si>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</si>
  <si>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</si>
  <si>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</si>
  <si>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</si>
  <si>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</si>
  <si>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</si>
  <si>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</si>
  <si>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</si>
  <si>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</si>
  <si>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</si>
  <si>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</si>
  <si>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</si>
  <si>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</si>
  <si>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</si>
  <si>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</si>
  <si>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</si>
  <si>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</si>
  <si>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</si>
  <si>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</si>
  <si>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</si>
  <si>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</si>
  <si>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</si>
  <si>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</si>
  <si>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</si>
  <si>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</si>
  <si>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</si>
  <si>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</si>
  <si>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</si>
  <si>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</si>
  <si>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</si>
  <si>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</si>
  <si>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</si>
  <si>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</si>
  <si>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</si>
  <si>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</si>
  <si>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</si>
  <si>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</si>
  <si>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</si>
  <si>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</si>
  <si>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</si>
  <si>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</si>
  <si>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</si>
  <si>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</si>
  <si>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RF CIRCULATOR ISOLATOR INC.</t>
  </si>
  <si>
    <t>RFCRxxxx MODELS SERRIES</t>
  </si>
  <si>
    <t>RF CIRCULATOR</t>
  </si>
  <si>
    <t>RFSLxxxx MODELS SERRIES</t>
  </si>
  <si>
    <t xml:space="preserve">RF ISOLATOR </t>
  </si>
  <si>
    <t>EIN 46 0986640</t>
  </si>
  <si>
    <t>1430 TULLY RD., STE. 409, SAN JOSE, CA 95122, USA</t>
  </si>
  <si>
    <t>Vincent Nguyen</t>
  </si>
  <si>
    <t>vincent,nguyen@rf-ci.com</t>
  </si>
  <si>
    <t>14089771526</t>
  </si>
  <si>
    <t>Peter Tran</t>
  </si>
  <si>
    <t>peter.tran@rf-ci.com</t>
  </si>
  <si>
    <t>RFCR</t>
  </si>
  <si>
    <t>RFSL</t>
  </si>
  <si>
    <t>Circulator</t>
  </si>
  <si>
    <t>Isolator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</si>
</sst>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eter.tran@rf-ci.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0000000000001"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47488A1-F6E6-497E-9BED-61D405365E2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C24449F-C98A-4E38-827F-567577497C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5"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5.75">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3" t="s">
        <v>480</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77" t="str">
        <f ca="1">OFFSET(L!$C$1,MATCH("Declaration"&amp;ADDRESS(ROW(),COLUMN(),4)&amp;LEFT($D$9,1),L!$A:$A,0)-1,SL,,)</f>
        <v>Go to Product List tab to enter products this declaration applies to</v>
      </c>
      <c r="C10" s="119"/>
      <c r="D10" s="368"/>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75">
      <c r="A11" s="35"/>
      <c r="B11" s="378"/>
      <c r="C11" s="119"/>
      <c r="D11" s="343" t="str">
        <f ca="1">IF(D9=Q9,OFFSET(L!$C$1,MATCH("Declaration"&amp;ADDRESS(ROW(),COLUMN(),4),L!$A:$A,0)-1,SL,,),"")</f>
        <v>Click here to enter the products this declaration applies to</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15884</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15885</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15886</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79" t="s">
        <v>15887</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15888</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4" t="s">
        <v>15889</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79" t="s">
        <v>15890</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2"/>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5">
        <v>46143</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29"/>
      <c r="H26" s="330"/>
      <c r="I26" s="330"/>
      <c r="J26" s="33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29"/>
      <c r="H27" s="330"/>
      <c r="I27" s="330"/>
      <c r="J27" s="331"/>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29"/>
      <c r="H28" s="330"/>
      <c r="I28" s="330"/>
      <c r="J28" s="33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29"/>
      <c r="H29" s="330"/>
      <c r="I29" s="330"/>
      <c r="J29" s="33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6" t="str">
        <f ca="1">D25</f>
        <v>Answer</v>
      </c>
      <c r="E31" s="336"/>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6" t="str">
        <f ca="1">D25</f>
        <v>Answer</v>
      </c>
      <c r="E37" s="336"/>
      <c r="F37" s="17"/>
      <c r="G37" s="41" t="str">
        <f ca="1">G25</f>
        <v>Comments</v>
      </c>
      <c r="H37" s="350"/>
      <c r="I37" s="350"/>
      <c r="J37" s="350"/>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29"/>
      <c r="H38" s="330"/>
      <c r="I38" s="330"/>
      <c r="J38" s="33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29"/>
      <c r="H39" s="330"/>
      <c r="I39" s="330"/>
      <c r="J39" s="331"/>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29"/>
      <c r="H40" s="330"/>
      <c r="I40" s="330"/>
      <c r="J40" s="33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29"/>
      <c r="H41" s="330"/>
      <c r="I41" s="330"/>
      <c r="J41" s="33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6" t="str">
        <f ca="1">D25</f>
        <v>Answer</v>
      </c>
      <c r="E43" s="336"/>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29"/>
      <c r="H44" s="330"/>
      <c r="I44" s="330"/>
      <c r="J44" s="33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29"/>
      <c r="H45" s="330"/>
      <c r="I45" s="330"/>
      <c r="J45" s="331"/>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29"/>
      <c r="H46" s="330"/>
      <c r="I46" s="330"/>
      <c r="J46" s="33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29"/>
      <c r="H47" s="330"/>
      <c r="I47" s="330"/>
      <c r="J47" s="33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48"/>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48"/>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48"/>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474</v>
      </c>
      <c r="E77" s="328"/>
      <c r="F77" s="54"/>
      <c r="G77" s="355"/>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474</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14427</v>
      </c>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473</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t="s">
        <v>474</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7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B36DCB3A-5552-484E-A76A-868C1A30521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EF40BB8-7D64-459F-9DCF-550CF97AE59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activeCell="A4" sqref="A4"/>
      <selection pane="topRight" activeCell="A4" sqref="A4"/>
      <selection pane="bottomLeft" activeCell="A4" sqref="A4"/>
      <selection pane="bottomRight" activeCell="B75" sqref="B75"/>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f ca="1">IF(H70=0,"0",H70)</f>
        <v>1</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RF CIRCULATOR ISOLATOR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Vincent Nguyen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vincent,nguyen@rf-ci.com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14089771526</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Peter Tran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peter.tran@rf-ci.com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No</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t="str">
        <f>Declaration!D79</f>
        <v>No</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Yes, in conformance with IPC1755 (e.g., CMRT)</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Yes</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If applicable, provide 1 or more Products or Item Numbers this declaration applies to. From Declaration tab select hyperlink in cell 6H1 to enter Product List tab</v>
      </c>
      <c r="D64" s="92" t="str">
        <f ca="1">IF(H64=1,"Click here to enter detail on Product List tab","")</f>
        <v>Click here to enter detail on Product List tab</v>
      </c>
      <c r="E64" s="19" t="s">
        <v>1261</v>
      </c>
      <c r="F64" s="91">
        <f>IF(B5=Declaration!Q9,1,0)</f>
        <v>1</v>
      </c>
      <c r="G64" s="67" cm="1">
        <f t="array" aca="1" ref="G64" ca="1">IF(INDIRECT("'Product List'!B6")="",1,0)</f>
        <v>1</v>
      </c>
      <c r="H64" s="68">
        <f t="shared" ca="1" si="14"/>
        <v>1</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1</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E9" sqref="E9"/>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t="s">
        <v>15880</v>
      </c>
      <c r="C7" s="95" t="s">
        <v>15881</v>
      </c>
      <c r="D7" s="95" t="s">
        <v>15891</v>
      </c>
      <c r="E7" s="95" t="s">
        <v>15893</v>
      </c>
      <c r="F7" s="95"/>
      <c r="G7" s="258"/>
    </row>
    <row r="8" spans="1:8" ht="15.75">
      <c r="A8" s="126"/>
      <c r="B8" s="257"/>
      <c r="C8" s="95"/>
      <c r="D8" s="95"/>
      <c r="E8" s="95"/>
      <c r="F8" s="95"/>
      <c r="G8" s="258"/>
    </row>
    <row r="9" spans="1:8" ht="15.75">
      <c r="A9" s="126"/>
      <c r="B9" s="257" t="s">
        <v>15882</v>
      </c>
      <c r="C9" s="95" t="s">
        <v>15883</v>
      </c>
      <c r="D9" s="95" t="s">
        <v>15892</v>
      </c>
      <c r="E9" s="95" t="s">
        <v>15894</v>
      </c>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D6582C20-5BD7-4FCE-BEEF-5459DBDB00F7}"/>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Peter Tran</cp:lastModifiedBy>
  <cp:lastPrinted>2015-04-21T20:47:43Z</cp:lastPrinted>
  <dcterms:created xsi:type="dcterms:W3CDTF">2010-06-21T21:00:23Z</dcterms:created>
  <dcterms:modified xsi:type="dcterms:W3CDTF">2026-05-01T16:58:23Z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